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0" yWindow="30" windowWidth="22935" windowHeight="13680" tabRatio="544" activeTab="0"/>
  </bookViews>
  <sheets>
    <sheet name="INFO (pls read before starting)" sheetId="1" r:id="rId1"/>
    <sheet name="COVER SHEET" sheetId="2" r:id="rId2"/>
    <sheet name="BUDGET" sheetId="3" r:id="rId3"/>
    <sheet name="SUMMARY" sheetId="4" r:id="rId4"/>
    <sheet name="1. TRAVEL &amp; ACCOM'N" sheetId="5" r:id="rId5"/>
    <sheet name="CASHFLOW" sheetId="6" r:id="rId6"/>
    <sheet name="Sheet1" sheetId="7" r:id="rId7"/>
  </sheets>
  <definedNames>
    <definedName name="_xlnm.Print_Area" localSheetId="4">'1. TRAVEL &amp; ACCOM''N'!$A$1:$R$66</definedName>
    <definedName name="_xlnm.Print_Area" localSheetId="5">'CASHFLOW'!$A$2:$D$42</definedName>
    <definedName name="_xlnm.Print_Area" localSheetId="1">'COVER SHEET'!$A$1:$M$66</definedName>
    <definedName name="_xlnm.Print_Area" localSheetId="0">'INFO (pls read before starting)'!$A$1:$C$38</definedName>
    <definedName name="_xlnm.Print_Area" localSheetId="3">'SUMMARY'!$A$2:$E$47</definedName>
    <definedName name="_xlnm.Print_Titles" localSheetId="4">'1. TRAVEL &amp; ACCOM''N'!$2:$4</definedName>
    <definedName name="_xlnm.Print_Titles" localSheetId="2">'BUDGET'!$1:$2</definedName>
    <definedName name="_xlnm.Print_Titles" localSheetId="5">'CASHFLOW'!$A:$B,'CASHFLOW'!$3:$4</definedName>
    <definedName name="_xlnm.Print_Titles" localSheetId="1">'COVER SHEET'!$1:$1</definedName>
    <definedName name="_xlnm.Print_Titles" localSheetId="3">'SUMMARY'!$A:$C,'SUMMARY'!$3:$4</definedName>
  </definedNames>
  <calcPr fullCalcOnLoad="1" fullPrecision="0"/>
</workbook>
</file>

<file path=xl/sharedStrings.xml><?xml version="1.0" encoding="utf-8"?>
<sst xmlns="http://schemas.openxmlformats.org/spreadsheetml/2006/main" count="692" uniqueCount="509">
  <si>
    <r>
      <rPr>
        <b/>
        <sz val="10"/>
        <rFont val="Arial"/>
        <family val="2"/>
      </rPr>
      <t xml:space="preserve">Do not delete columns. </t>
    </r>
    <r>
      <rPr>
        <sz val="10"/>
        <rFont val="Arial"/>
        <family val="2"/>
      </rPr>
      <t xml:space="preserve"> Column A of the Budget has been left blank to use for a Code reference if required.</t>
    </r>
  </si>
  <si>
    <r>
      <rPr>
        <b/>
        <sz val="10"/>
        <rFont val="Arial"/>
        <family val="2"/>
      </rPr>
      <t>If inserting or deleting rows</t>
    </r>
    <r>
      <rPr>
        <sz val="10"/>
        <rFont val="Arial"/>
        <family val="2"/>
      </rPr>
      <t>, ensure you do whole rows by selecting the row numbers down the left hand column of the page otherwise the rest of the worksheet will move out of alignment.</t>
    </r>
  </si>
  <si>
    <t>G.S.T</t>
  </si>
  <si>
    <t>A reasonable knowledge of EXCEL is required to complete the budget.</t>
  </si>
  <si>
    <r>
      <rPr>
        <b/>
        <sz val="10"/>
        <rFont val="Arial"/>
        <family val="2"/>
      </rPr>
      <t>Budget font style</t>
    </r>
    <r>
      <rPr>
        <sz val="10"/>
        <rFont val="Arial"/>
        <family val="2"/>
      </rPr>
      <t xml:space="preserve"> is </t>
    </r>
    <r>
      <rPr>
        <sz val="9"/>
        <rFont val="Arial Narrow"/>
        <family val="2"/>
      </rPr>
      <t>Arial Narrow -Size  9</t>
    </r>
    <r>
      <rPr>
        <sz val="10"/>
        <rFont val="Arial"/>
        <family val="2"/>
      </rPr>
      <t xml:space="preserve"> </t>
    </r>
  </si>
  <si>
    <r>
      <t xml:space="preserve">v3     </t>
    </r>
    <r>
      <rPr>
        <b/>
        <sz val="12"/>
        <rFont val="Arial Narrow"/>
        <family val="2"/>
      </rPr>
      <t xml:space="preserve">  DON'T ENTER ANY NUMBERS INTO THIS PAGE - IT WILL FILL AUTOMATICALLY FROM BUDGET</t>
    </r>
  </si>
  <si>
    <r>
      <t xml:space="preserve">If you prefer that the zero values do </t>
    </r>
    <r>
      <rPr>
        <u val="single"/>
        <sz val="10"/>
        <rFont val="Arial"/>
        <family val="2"/>
      </rPr>
      <t>not</t>
    </r>
    <r>
      <rPr>
        <sz val="10"/>
        <rFont val="Arial"/>
        <family val="2"/>
      </rPr>
      <t xml:space="preserve"> </t>
    </r>
    <r>
      <rPr>
        <sz val="10"/>
        <rFont val="Arial"/>
        <family val="2"/>
      </rPr>
      <t xml:space="preserve">appear on the budget you should do the following:  </t>
    </r>
    <r>
      <rPr>
        <i/>
        <sz val="10"/>
        <rFont val="Arial"/>
        <family val="2"/>
      </rPr>
      <t>Tools  -  Options  -  View</t>
    </r>
    <r>
      <rPr>
        <sz val="10"/>
        <rFont val="Arial"/>
        <family val="2"/>
      </rPr>
      <t xml:space="preserve">   at the bottom of the box under Window options, delete the tick for displaying the Zero Values.</t>
    </r>
  </si>
  <si>
    <r>
      <t xml:space="preserve">COVER SHEET  </t>
    </r>
    <r>
      <rPr>
        <sz val="10"/>
        <rFont val="Arial"/>
        <family val="2"/>
      </rPr>
      <t>Production D</t>
    </r>
    <r>
      <rPr>
        <sz val="10"/>
        <rFont val="Arial"/>
        <family val="2"/>
      </rPr>
      <t>etails and budget assumptions</t>
    </r>
  </si>
  <si>
    <r>
      <t>BUDGET</t>
    </r>
    <r>
      <rPr>
        <sz val="10"/>
        <rFont val="Arial"/>
        <family val="2"/>
      </rPr>
      <t xml:space="preserve">  A-Z detail        </t>
    </r>
  </si>
  <si>
    <r>
      <t>BUDGET SUMMARY</t>
    </r>
    <r>
      <rPr>
        <sz val="10"/>
        <rFont val="Arial"/>
        <family val="2"/>
      </rPr>
      <t xml:space="preserve">  </t>
    </r>
  </si>
  <si>
    <r>
      <t>1</t>
    </r>
    <r>
      <rPr>
        <sz val="10"/>
        <rFont val="Arial"/>
        <family val="2"/>
      </rPr>
      <t xml:space="preserve">     Travel &amp; Accommodation Worksheet for Crew &amp; Cast - Budget Categories M &amp; N</t>
    </r>
  </si>
  <si>
    <t>To help you work out the cost of accom'n &amp; PD's across the production, you can use Worksheet (1) Travel, however</t>
  </si>
  <si>
    <t>Please complete the COVER page first, some of this information will automatically feed through to the body of the budget</t>
  </si>
  <si>
    <t xml:space="preserve">Equipment purchases/hires   </t>
  </si>
  <si>
    <t>Action Vehicles</t>
  </si>
  <si>
    <t>Finished Aspect Ratio:</t>
  </si>
  <si>
    <r>
      <rPr>
        <b/>
        <sz val="10"/>
        <rFont val="Arial"/>
        <family val="2"/>
      </rPr>
      <t>To print onto one sheet</t>
    </r>
    <r>
      <rPr>
        <sz val="10"/>
        <rFont val="Arial"/>
        <family val="2"/>
      </rPr>
      <t xml:space="preserve">, ( portrait or landscape) as formatted, change the scaling percentage:  </t>
    </r>
    <r>
      <rPr>
        <i/>
        <sz val="10"/>
        <rFont val="Arial"/>
        <family val="2"/>
      </rPr>
      <t>File - Page Setup - Page - Scaling - adjust to ..%</t>
    </r>
    <r>
      <rPr>
        <sz val="10"/>
        <rFont val="Arial"/>
        <family val="2"/>
      </rPr>
      <t xml:space="preserve">    (for each affected worksheet)</t>
    </r>
  </si>
  <si>
    <r>
      <rPr>
        <b/>
        <sz val="10"/>
        <rFont val="Arial"/>
        <family val="2"/>
      </rPr>
      <t>To change the viewing size</t>
    </r>
    <r>
      <rPr>
        <sz val="10"/>
        <rFont val="Arial"/>
        <family val="2"/>
      </rPr>
      <t xml:space="preserve"> of the document (if you find the </t>
    </r>
    <r>
      <rPr>
        <b/>
        <sz val="10"/>
        <rFont val="Arial"/>
        <family val="2"/>
      </rPr>
      <t>font</t>
    </r>
    <r>
      <rPr>
        <sz val="10"/>
        <rFont val="Arial"/>
        <family val="2"/>
      </rPr>
      <t xml:space="preserve"> too small for working on)</t>
    </r>
    <r>
      <rPr>
        <b/>
        <sz val="10"/>
        <rFont val="Arial"/>
        <family val="2"/>
      </rPr>
      <t xml:space="preserve">:  </t>
    </r>
    <r>
      <rPr>
        <i/>
        <sz val="10"/>
        <rFont val="Arial"/>
        <family val="2"/>
      </rPr>
      <t>View - Zoom - Custom - 120% or as required</t>
    </r>
  </si>
  <si>
    <t>How to use the Budget</t>
  </si>
  <si>
    <t>Helpful Excel Instructions:</t>
  </si>
  <si>
    <t xml:space="preserve">This is a base format - add, delete or amend categories and line items as required by your project, however please be aware that you may affect formulas in the budget if you do so.  So as a precaution, always work from the 'formula bar' at the top of the spreadsheet, that way you will see if you are about to eliminate formulas. </t>
  </si>
  <si>
    <t>Rights and Clearances</t>
  </si>
  <si>
    <t>Licence Fees:</t>
  </si>
  <si>
    <t xml:space="preserve">   Synchronisation- No of Units x Rate</t>
  </si>
  <si>
    <t xml:space="preserve">   Publishing  - No. of Units x Rate</t>
  </si>
  <si>
    <t>Research: footage libraries (p.hr)</t>
  </si>
  <si>
    <t>Fees for viewing copies (p.item)</t>
  </si>
  <si>
    <t>Transfers &amp; Mastering (incl. stock) (p.roll)</t>
  </si>
  <si>
    <t>Archive Copyright fees (p.sec)</t>
  </si>
  <si>
    <t>autoconform, grade, online</t>
  </si>
  <si>
    <t>audio post</t>
  </si>
  <si>
    <r>
      <t xml:space="preserve">POST PRODUCTION PATHWAY: </t>
    </r>
    <r>
      <rPr>
        <sz val="10"/>
        <rFont val="Arial Narrow"/>
        <family val="2"/>
      </rPr>
      <t xml:space="preserve"> (pls explain the proposed pathway and supplier)</t>
    </r>
  </si>
  <si>
    <t>NOTES are included throughout the Budget to assist you (Column N) - this column will not print out with the body of your budget</t>
  </si>
  <si>
    <t>The Summary Sheet will automatically fill from the Budget as you enter data</t>
  </si>
  <si>
    <r>
      <t xml:space="preserve">WORKSHEETS are provided to help you, however they are not linked to the budget as standard.  They are there to help breakdown costs associated with travel, accommodation and per diems as well as Deliverables.  Additional Worksheets can be included and linked:     </t>
    </r>
    <r>
      <rPr>
        <b/>
        <i/>
        <sz val="10"/>
        <rFont val="Arial"/>
        <family val="2"/>
      </rPr>
      <t xml:space="preserve"> Insert - Worksheet</t>
    </r>
  </si>
  <si>
    <r>
      <t>INFO</t>
    </r>
    <r>
      <rPr>
        <sz val="10"/>
        <rFont val="Arial"/>
        <family val="2"/>
      </rPr>
      <t xml:space="preserve">   Introduction and instruction page</t>
    </r>
  </si>
  <si>
    <t>pls note that this worksheet is not linked to the budget, so you will need to add the figures to this budget</t>
  </si>
  <si>
    <t>To help you work out the cost of travel across the production, you can use Worksheet (1) Travel, however</t>
  </si>
  <si>
    <t>List any quotations that are attached:</t>
  </si>
  <si>
    <t>Other travel costs</t>
  </si>
  <si>
    <t>Vehicle Repairs</t>
  </si>
  <si>
    <t>Mobile phones</t>
  </si>
  <si>
    <t>Entertaining</t>
  </si>
  <si>
    <t>TRIP DETAILS</t>
  </si>
  <si>
    <r>
      <rPr>
        <b/>
        <sz val="10"/>
        <rFont val="Arial"/>
        <family val="2"/>
      </rPr>
      <t>If deleting a category</t>
    </r>
    <r>
      <rPr>
        <sz val="10"/>
        <rFont val="Arial"/>
        <family val="2"/>
      </rPr>
      <t>, you will also need to delete its line in the Summary worksheet as #ref will appear on the workbook and negate the formulas</t>
    </r>
  </si>
  <si>
    <r>
      <rPr>
        <b/>
        <sz val="10"/>
        <rFont val="Arial"/>
        <family val="2"/>
      </rPr>
      <t>If adding a category</t>
    </r>
    <r>
      <rPr>
        <sz val="10"/>
        <rFont val="Arial"/>
        <family val="2"/>
      </rPr>
      <t>, you will also need to add a line for it in the summary sheet and link the formula.</t>
    </r>
  </si>
  <si>
    <r>
      <rPr>
        <b/>
        <sz val="10"/>
        <rFont val="Arial"/>
        <family val="2"/>
      </rPr>
      <t>To link a formula,</t>
    </r>
    <r>
      <rPr>
        <sz val="10"/>
        <rFont val="Arial"/>
        <family val="2"/>
      </rPr>
      <t xml:space="preserve"> go to the cell in the summary sheet, hit 'equals' then switch to the detailed budget, select the cell to be copied and hit 'enter'.  Same process to link between budget and worksheets.</t>
    </r>
  </si>
  <si>
    <t xml:space="preserve">Post Production Provider, pls do not put down 'lump sums' in any of these categories, </t>
  </si>
  <si>
    <t>but break down the line items of the quote as best you can.</t>
  </si>
  <si>
    <t>Editing Supplies (incl.Media Back-up,disks)</t>
  </si>
  <si>
    <t>Additional Equipment Hires</t>
  </si>
  <si>
    <t>Per Diems</t>
  </si>
  <si>
    <t>Stills Duplication (p.item)</t>
  </si>
  <si>
    <t>Stills Rights &amp; Access Fees (p.item)</t>
  </si>
  <si>
    <t>offline</t>
  </si>
  <si>
    <t>Electricity</t>
  </si>
  <si>
    <t>Unit Manager</t>
  </si>
  <si>
    <t>Set Dresser(s)</t>
  </si>
  <si>
    <t>INSERTS, STILLS AND ARCHIVAL FOOTAGE</t>
  </si>
  <si>
    <t>FINAL BUDGET DATE:</t>
  </si>
  <si>
    <t>Other</t>
  </si>
  <si>
    <t>MUSIC</t>
  </si>
  <si>
    <t>Taxis</t>
  </si>
  <si>
    <t>Couriers</t>
  </si>
  <si>
    <t>Camping Costs</t>
  </si>
  <si>
    <t>Office Refreshments</t>
  </si>
  <si>
    <t xml:space="preserve"> Approximate minutes of stock footage to be be purchased:</t>
  </si>
  <si>
    <t>Media to be purchased (free to air TV, cable, internet, etc):</t>
  </si>
  <si>
    <t>Date:</t>
  </si>
  <si>
    <t>Access fees</t>
  </si>
  <si>
    <t>Freight and couriers</t>
  </si>
  <si>
    <t>ABOVE THE LINE COSTS</t>
  </si>
  <si>
    <t>BELOW THE LINE COSTS</t>
  </si>
  <si>
    <t>Location Manager(s)</t>
  </si>
  <si>
    <t>PRODUCTION UNIT FEES &amp; SALARIES.</t>
  </si>
  <si>
    <t>Art Director</t>
  </si>
  <si>
    <t>Telephones/Fax - Office</t>
  </si>
  <si>
    <t>fills through to budget E3</t>
  </si>
  <si>
    <t>Shoot period (in decimal weeks)</t>
  </si>
  <si>
    <t>Commissioned Music</t>
  </si>
  <si>
    <t xml:space="preserve">Vehicle Allowances </t>
  </si>
  <si>
    <t>Petrol/Oil/Diesel</t>
  </si>
  <si>
    <t>Parking &amp; Tolls</t>
  </si>
  <si>
    <t>POSTPRODUCTION:</t>
  </si>
  <si>
    <t>Sound Expendables</t>
  </si>
  <si>
    <t>Bank Fees</t>
  </si>
  <si>
    <t>EDITOR:</t>
  </si>
  <si>
    <t>Miscellaneous</t>
  </si>
  <si>
    <t>Location Survey(s)</t>
  </si>
  <si>
    <t>Post-production Assistant</t>
  </si>
  <si>
    <t>Sound Editor</t>
  </si>
  <si>
    <t>Narration Recording</t>
  </si>
  <si>
    <t>DIRECTOR:</t>
  </si>
  <si>
    <t>PRODUCER:</t>
  </si>
  <si>
    <t>Start:</t>
  </si>
  <si>
    <t>Finish:</t>
  </si>
  <si>
    <t>Weeks:</t>
  </si>
  <si>
    <t>Days:</t>
  </si>
  <si>
    <t>PREPRODUCTION:</t>
  </si>
  <si>
    <t>SHOOT:</t>
  </si>
  <si>
    <t>From:</t>
  </si>
  <si>
    <t>Fees</t>
  </si>
  <si>
    <t>Contingency:</t>
  </si>
  <si>
    <t xml:space="preserve">to Budget </t>
  </si>
  <si>
    <t>Production Designer</t>
  </si>
  <si>
    <t>Props Buyer(s)</t>
  </si>
  <si>
    <t>Standby Props(s)</t>
  </si>
  <si>
    <t>Art Dept. Runner(s)</t>
  </si>
  <si>
    <t>PRODUCTION MANAGEMENT</t>
  </si>
  <si>
    <t>Airfares, Vehicle Hires in whole $ only.</t>
  </si>
  <si>
    <t>Shoot Location 2</t>
  </si>
  <si>
    <t>Shoot Location 3</t>
  </si>
  <si>
    <t>Other Travel</t>
  </si>
  <si>
    <t>TOTAL TRAVEL:</t>
  </si>
  <si>
    <t>Production Co-ordinator</t>
  </si>
  <si>
    <t>Production Secretary</t>
  </si>
  <si>
    <t>Production Assistant(s)</t>
  </si>
  <si>
    <t>Title fills through to Summary &amp; Budget</t>
  </si>
  <si>
    <t>Specialist Camera Operator(s)</t>
  </si>
  <si>
    <t>POST-PRODUCTION COSTS:</t>
  </si>
  <si>
    <t>Costume Supervisor</t>
  </si>
  <si>
    <t>PRODUCTION TYPE:</t>
  </si>
  <si>
    <t>Running Time estimate:</t>
  </si>
  <si>
    <t>Address:</t>
  </si>
  <si>
    <t>T'phone:</t>
  </si>
  <si>
    <t>TOTAL   ALL   CATEGORIES</t>
  </si>
  <si>
    <t>INTRODUCTION AND INSTRUCTIONS FOR USE</t>
  </si>
  <si>
    <t>Cell M.3 is the cumulative progressive total</t>
  </si>
  <si>
    <t>CONTINGENCY</t>
  </si>
  <si>
    <t>T   O   T   A   L      B   U   D   G   E   T  :</t>
  </si>
  <si>
    <t>TOTAL  "ABOVE  THE  LINE"  COSTS</t>
  </si>
  <si>
    <t>CHECK THE SUB-TOTAL AND TOTAL COLUMNS FOR EACH CATEGORY TO ENSURE THEY ARE EQUAL!</t>
  </si>
  <si>
    <t>Music Cue Sheets</t>
  </si>
  <si>
    <t>On Below Line costs - percentage from Cover</t>
  </si>
  <si>
    <t>T O T A L   A L L   C A T E G O R I E S</t>
  </si>
  <si>
    <t>All calculations are rounded to nearest dollar</t>
  </si>
  <si>
    <t>If rows are added, ensure that formula is filled down</t>
  </si>
  <si>
    <t>(…. hr days/ ….day weeks.</t>
  </si>
  <si>
    <t>List:</t>
  </si>
  <si>
    <t>Wks</t>
  </si>
  <si>
    <t>Amount</t>
  </si>
  <si>
    <t>STORY &amp; SCRIPT</t>
  </si>
  <si>
    <t xml:space="preserve">          Sub-total</t>
  </si>
  <si>
    <t>PRODUCERS</t>
  </si>
  <si>
    <t>DIRECTORS</t>
  </si>
  <si>
    <t>Production Manager</t>
  </si>
  <si>
    <t>"BELOW THE LINE" COSTS</t>
  </si>
  <si>
    <t>"ABOVE THE LINE" COSTS</t>
  </si>
  <si>
    <t>No</t>
  </si>
  <si>
    <t>Total $</t>
  </si>
  <si>
    <t>Rate pd</t>
  </si>
  <si>
    <t>Rate pwk</t>
  </si>
  <si>
    <t>To:</t>
  </si>
  <si>
    <t xml:space="preserve">         Sub-total</t>
  </si>
  <si>
    <t>Source 3</t>
  </si>
  <si>
    <t>Livestock</t>
  </si>
  <si>
    <t>M</t>
  </si>
  <si>
    <t>N</t>
  </si>
  <si>
    <t xml:space="preserve">   Finish on:</t>
  </si>
  <si>
    <t xml:space="preserve">   Ratio:</t>
  </si>
  <si>
    <t>SCHEDULE</t>
  </si>
  <si>
    <t>No. of Episodes (if applicable):</t>
  </si>
  <si>
    <t>EQUIPMENT &amp; STORES</t>
  </si>
  <si>
    <t>Code</t>
  </si>
  <si>
    <t>Description</t>
  </si>
  <si>
    <t>Location 1</t>
  </si>
  <si>
    <t>Location 2</t>
  </si>
  <si>
    <t>TOTAL POST-PRODUCTION COSTS</t>
  </si>
  <si>
    <t>PRODUCTION COSTS:</t>
  </si>
  <si>
    <t>TOTAL 'ABOVE THE LINE' COSTS</t>
  </si>
  <si>
    <t>Shoot Location 1</t>
  </si>
  <si>
    <t>Days</t>
  </si>
  <si>
    <t>Sub-total:</t>
  </si>
  <si>
    <t>TOTAL 'BELOW THE LINE' COSTS</t>
  </si>
  <si>
    <t>Check with Summary Sheet</t>
  </si>
  <si>
    <t>Statutory Holidays:</t>
  </si>
  <si>
    <t>BUDGET SUMMARY</t>
  </si>
  <si>
    <t>as at:</t>
  </si>
  <si>
    <t>TOTALS</t>
  </si>
  <si>
    <t>TOTAL BUDGET</t>
  </si>
  <si>
    <t>Notes:</t>
  </si>
  <si>
    <t>Camera Kit &amp; Access. Main Camera</t>
  </si>
  <si>
    <t>Local Liason/Fixer</t>
  </si>
  <si>
    <t>Location Survey</t>
  </si>
  <si>
    <t>Producer</t>
  </si>
  <si>
    <t>Steadicam</t>
  </si>
  <si>
    <t>Production Assistant</t>
  </si>
  <si>
    <t>Eg Digital Video Players/Recorders</t>
  </si>
  <si>
    <t>Running total:</t>
  </si>
  <si>
    <t>TITLE:</t>
  </si>
  <si>
    <t>PRODUCTION COMPANY:</t>
  </si>
  <si>
    <r>
      <t>2</t>
    </r>
    <r>
      <rPr>
        <sz val="10"/>
        <rFont val="Arial"/>
        <family val="2"/>
      </rPr>
      <t xml:space="preserve">     Delivery Requirements - Budget Category X.2</t>
    </r>
  </si>
  <si>
    <t>Fax:</t>
  </si>
  <si>
    <t>E-mail:</t>
  </si>
  <si>
    <t>Post-prodn. To Category T</t>
  </si>
  <si>
    <t>ARCHIVAL FOOTAGE</t>
  </si>
  <si>
    <t>UNIT FEES &amp; SALARIES. SUB-TOTAL</t>
  </si>
  <si>
    <t>UPDATES</t>
  </si>
  <si>
    <t>If not included in Sound Post V</t>
  </si>
  <si>
    <t>THIS BUDGET IS BASED ON THE FOLLOWING ASSUMPTIONS:</t>
  </si>
  <si>
    <t>Set Construction</t>
  </si>
  <si>
    <t>Driver</t>
  </si>
  <si>
    <t>TOTAL  "BELOW  THE  LINE"  COSTS</t>
  </si>
  <si>
    <t xml:space="preserve">CONTINGENCY   </t>
  </si>
  <si>
    <t>Budget prepared by:</t>
  </si>
  <si>
    <t>Director</t>
  </si>
  <si>
    <t>Camera Assistant</t>
  </si>
  <si>
    <t>Specialist Camera Operator</t>
  </si>
  <si>
    <t>SHOOTING LOCATIONS (or Episode shoot periods, if applicable)</t>
  </si>
  <si>
    <t>TOTAL</t>
  </si>
  <si>
    <t>Sub-total</t>
  </si>
  <si>
    <t>VEHICLES</t>
  </si>
  <si>
    <t>D. O. P.</t>
  </si>
  <si>
    <t>Recordist</t>
  </si>
  <si>
    <t>Lines 1&amp;2 will appear at the top of each page</t>
  </si>
  <si>
    <t>prepared by</t>
  </si>
  <si>
    <t>FINANCING:</t>
  </si>
  <si>
    <t>Location 3</t>
  </si>
  <si>
    <t>Location 4</t>
  </si>
  <si>
    <t>Studio (if applicable)</t>
  </si>
  <si>
    <t>Source 2</t>
  </si>
  <si>
    <t>minutes</t>
  </si>
  <si>
    <t>Accommodation</t>
  </si>
  <si>
    <t>Per diems</t>
  </si>
  <si>
    <t xml:space="preserve">Vehicle Hire </t>
  </si>
  <si>
    <t>Freight - Equipment</t>
  </si>
  <si>
    <t>Freight - Other</t>
  </si>
  <si>
    <t>Excess Baggage</t>
  </si>
  <si>
    <t>Airfares</t>
  </si>
  <si>
    <t>NO. OF WEEKS/days SHOOT -</t>
  </si>
  <si>
    <t>Rate</t>
  </si>
  <si>
    <t>TOTAL UNIT FEES AND SALARIES:</t>
  </si>
  <si>
    <t>CHECK TOTALS MATCH</t>
  </si>
  <si>
    <t>PER DIEMS</t>
  </si>
  <si>
    <t>Trf. To:</t>
  </si>
  <si>
    <t>POSITION/Name</t>
  </si>
  <si>
    <t>AIRFARES/Other fares</t>
  </si>
  <si>
    <t>ACCOMMODATION or Allces</t>
  </si>
  <si>
    <t>INDIRECT COSTS</t>
  </si>
  <si>
    <t>Fees - Composer/Director</t>
  </si>
  <si>
    <t>Musicians</t>
  </si>
  <si>
    <t>Recording Expenses</t>
  </si>
  <si>
    <t>Laundry</t>
  </si>
  <si>
    <t>TOTAL PRODUCTION EXPENDITURE</t>
  </si>
  <si>
    <t>TOTAL PRODUCTION COSTS</t>
  </si>
  <si>
    <t>No matter how small the budget every film maker is advised to register the entity through which they produce their film for GST.  In all likelihood they would be legally required to register.  Once registered you may claim back all the GST that has been included in payments made. This being the case always budget the production expenses net of GST.</t>
  </si>
  <si>
    <t>Invariably the funding that you achieve for your film is considered a taxable supply and you are  required to invoice the funding body, network, distributor etc for your cashflow + GST.  This is not a reason to put a line in the budget for GST</t>
  </si>
  <si>
    <t>Do not include GST in your budget.  GST will be dealt with contractually and by invoice</t>
  </si>
  <si>
    <r>
      <t xml:space="preserve">This workbook comprises of the following worksheets: </t>
    </r>
    <r>
      <rPr>
        <sz val="10"/>
        <rFont val="Arial"/>
        <family val="2"/>
      </rPr>
      <t xml:space="preserve"> (Coloured Tabs at bottom of page) pls note colours don't show up on Macs, only PCs</t>
    </r>
  </si>
  <si>
    <t>Please Check the Te Māngai Pāho website regularly for updates or corrections to this budget</t>
  </si>
  <si>
    <t>$NZ</t>
  </si>
  <si>
    <t xml:space="preserve">  Terrritories to be purchased (NZ only, worldwide, etc):</t>
  </si>
  <si>
    <t>STORY, SCRIPT &amp; DEVELOPMENT</t>
  </si>
  <si>
    <t>Field Director(s)</t>
  </si>
  <si>
    <t xml:space="preserve">  Other Development Costs</t>
  </si>
  <si>
    <t xml:space="preserve">  Te Reo Consultant &amp; Expenses</t>
  </si>
  <si>
    <t xml:space="preserve">  Licence/Rights (incl options)</t>
  </si>
  <si>
    <t xml:space="preserve">  Format/Concept</t>
  </si>
  <si>
    <t xml:space="preserve">  Researcher(s) &amp; Expenses</t>
  </si>
  <si>
    <t xml:space="preserve">  Script Writing Fees &amp; Expenses</t>
  </si>
  <si>
    <t>PRESENTERS/ACTORS/TALENT</t>
  </si>
  <si>
    <t>Actor(s)</t>
  </si>
  <si>
    <t>TE REO PERSONNEL</t>
  </si>
  <si>
    <t>Te Reo Advisors</t>
  </si>
  <si>
    <t>Production - Runners/Casuals</t>
  </si>
  <si>
    <t>Iwi/Local Liason</t>
  </si>
  <si>
    <t>FLOOR MANAGERS/ASSIST DIRECTORS &amp; SCRIPT SUPERVISION</t>
  </si>
  <si>
    <t>Floor Manager</t>
  </si>
  <si>
    <t>Asst Floor Managers/Asst Directors</t>
  </si>
  <si>
    <t>Continuity/Autocue</t>
  </si>
  <si>
    <t>CAMERA  CREW &amp; SOUND</t>
  </si>
  <si>
    <t>Camera Operator(s)</t>
  </si>
  <si>
    <t>Studio Camera Operators</t>
  </si>
  <si>
    <t>Sound Recordist</t>
  </si>
  <si>
    <t>Sound Assistant(s)</t>
  </si>
  <si>
    <t>Playback Operator</t>
  </si>
  <si>
    <t>Studio Sound Supervisor</t>
  </si>
  <si>
    <t>GRIPS, LIGHTING, TECHNICAL</t>
  </si>
  <si>
    <t>Key Grip</t>
  </si>
  <si>
    <t>Grip Assistant(s)</t>
  </si>
  <si>
    <t>Lighting Assistant(s)</t>
  </si>
  <si>
    <t>Lighting Director</t>
  </si>
  <si>
    <t>Casual Grip/Lighting Assistants</t>
  </si>
  <si>
    <t>Rigging Crew</t>
  </si>
  <si>
    <t>Technical Director</t>
  </si>
  <si>
    <t>Gib Operator</t>
  </si>
  <si>
    <t>ART DEPARTMENT/COSTUME/MAKEUP/HAIR</t>
  </si>
  <si>
    <t>Technical Advisor(s)</t>
  </si>
  <si>
    <t>Construction Supervisor</t>
  </si>
  <si>
    <t>Carpenters</t>
  </si>
  <si>
    <t>Painters</t>
  </si>
  <si>
    <t>Set Finishers</t>
  </si>
  <si>
    <t>Special FX Co-ordinator</t>
  </si>
  <si>
    <t>Casual Labour</t>
  </si>
  <si>
    <t>Safety Officer</t>
  </si>
  <si>
    <t>Production Accountant(s)</t>
  </si>
  <si>
    <t>Animal Trainer/Wrangler</t>
  </si>
  <si>
    <t>Chaperone(s)</t>
  </si>
  <si>
    <t>Guests</t>
  </si>
  <si>
    <t>Presenter(s)</t>
  </si>
  <si>
    <t>Other Directors</t>
  </si>
  <si>
    <t>Compile Director</t>
  </si>
  <si>
    <t>Studio Director(s)</t>
  </si>
  <si>
    <t>Director(s)</t>
  </si>
  <si>
    <t>Line Producer</t>
  </si>
  <si>
    <t>Associate Producer</t>
  </si>
  <si>
    <t>Co-Producer(s)</t>
  </si>
  <si>
    <t>Producer(s)</t>
  </si>
  <si>
    <t>Executive Producer(s)</t>
  </si>
  <si>
    <t>Wardrobe Assistant(s)</t>
  </si>
  <si>
    <t>Makeup Artist</t>
  </si>
  <si>
    <t>Hair Dresser</t>
  </si>
  <si>
    <t>Assistant Hairdresser(s)</t>
  </si>
  <si>
    <t>Make-Up Assistant(s)</t>
  </si>
  <si>
    <t>Others</t>
  </si>
  <si>
    <t>Casting</t>
  </si>
  <si>
    <t>STUDIO/LOCATIONS</t>
  </si>
  <si>
    <t>Permits fees Gratuities</t>
  </si>
  <si>
    <t>Facilities &amp; Cleaning</t>
  </si>
  <si>
    <t>Unit Equipment</t>
  </si>
  <si>
    <t>Venue Hire</t>
  </si>
  <si>
    <t>Studio Hire</t>
  </si>
  <si>
    <t>OB Vans</t>
  </si>
  <si>
    <t>Location Fees</t>
  </si>
  <si>
    <t>Other Studio/Location Expenses</t>
  </si>
  <si>
    <t>ART DEPARTMENT</t>
  </si>
  <si>
    <t>ART DEPARTMENT, WARDROBE, MAKEUP &amp; HAIR</t>
  </si>
  <si>
    <t>Set Dressing</t>
  </si>
  <si>
    <t>Props Hire/Purchase</t>
  </si>
  <si>
    <t>Sp FX Materials/Smoke Machines</t>
  </si>
  <si>
    <t>Projector &amp; Screen Hire</t>
  </si>
  <si>
    <t>Miscellaneous Expendables/Standby Kit</t>
  </si>
  <si>
    <t>Art Department Design</t>
  </si>
  <si>
    <t>Visual FX</t>
  </si>
  <si>
    <t>Wardrobe Hire/Purchase</t>
  </si>
  <si>
    <t>Wardrobe Expendables</t>
  </si>
  <si>
    <t>Presenter Clothing Purchase</t>
  </si>
  <si>
    <t>Makeup/Hair Supplies/Wigs</t>
  </si>
  <si>
    <t>Wide Angle Lens Hire</t>
  </si>
  <si>
    <t>Specialist Cameras</t>
  </si>
  <si>
    <t>Sundry Camera Equipment</t>
  </si>
  <si>
    <t>Camera Expendables</t>
  </si>
  <si>
    <t>Main Sound Kit</t>
  </si>
  <si>
    <t>Playback Equipment</t>
  </si>
  <si>
    <t>Radio Mics</t>
  </si>
  <si>
    <t>Sundry Sound Equipment</t>
  </si>
  <si>
    <t>CAMERA</t>
  </si>
  <si>
    <t>Freelance Camera Crew &amp; Equipment</t>
  </si>
  <si>
    <t>Freelance Sound Crew &amp; Equipment</t>
  </si>
  <si>
    <t xml:space="preserve">SOUND  </t>
  </si>
  <si>
    <t>LIGHTING</t>
  </si>
  <si>
    <t>Field Lighting</t>
  </si>
  <si>
    <t>Towers, Grids</t>
  </si>
  <si>
    <t>Generators</t>
  </si>
  <si>
    <t>Power Access</t>
  </si>
  <si>
    <t>Additional Studio Lighting Equipment</t>
  </si>
  <si>
    <t>Lighting Expendables</t>
  </si>
  <si>
    <t>GRIP</t>
  </si>
  <si>
    <t>Dolly and Tracks</t>
  </si>
  <si>
    <t>Cherrypickers and Cranes</t>
  </si>
  <si>
    <t>Camera Vehicles</t>
  </si>
  <si>
    <t>Grip Expendables</t>
  </si>
  <si>
    <t>WARDROBE</t>
  </si>
  <si>
    <t>MAKEUP &amp; HAIR</t>
  </si>
  <si>
    <t>OFFSHORE SHOOTING COSTS</t>
  </si>
  <si>
    <t>Foreign Crew and Equipment</t>
  </si>
  <si>
    <t>Permits, Gratuities</t>
  </si>
  <si>
    <t>Rental Vehicles</t>
  </si>
  <si>
    <t>Ground Transport</t>
  </si>
  <si>
    <t>International Airfares</t>
  </si>
  <si>
    <t>Production Coordinator</t>
  </si>
  <si>
    <t>Excess Baggage/Freight/Canets</t>
  </si>
  <si>
    <t>Other Local Travel Costs</t>
  </si>
  <si>
    <t xml:space="preserve">Airfares </t>
  </si>
  <si>
    <t>Mileage</t>
  </si>
  <si>
    <r>
      <t>DOMESTIC TRAVEL &amp; TRANSPORT</t>
    </r>
    <r>
      <rPr>
        <b/>
        <sz val="9"/>
        <color indexed="52"/>
        <rFont val="Arial Narrow"/>
        <family val="2"/>
      </rPr>
      <t xml:space="preserve"> </t>
    </r>
  </si>
  <si>
    <t xml:space="preserve">DOMESTIC ACCOMMODATION, LIVING, CATERING </t>
  </si>
  <si>
    <t xml:space="preserve">TE MĀNGAI PĀHO BUDGET TEMPLATE                                     </t>
  </si>
  <si>
    <t xml:space="preserve">Tēnā koutou ngā rangatira o te motu, ānei he mahere pūtea Excel Budget Template.    </t>
  </si>
  <si>
    <t>If you discover any formula errors in the budget, please email us at info@tmp.govt.nz so that we can correct and inform other users.</t>
  </si>
  <si>
    <t>Documentary/ Series</t>
  </si>
  <si>
    <t>Additional Insurance Costs</t>
  </si>
  <si>
    <t>Production</t>
  </si>
  <si>
    <t>Catering</t>
  </si>
  <si>
    <t>PRODUCTION OFFICE EXPENSES</t>
  </si>
  <si>
    <t>Office Rental</t>
  </si>
  <si>
    <t>Furniture &amp; Equipment Hire</t>
  </si>
  <si>
    <t xml:space="preserve">Computers &amp; Software </t>
  </si>
  <si>
    <t>Printing, Stationery &amp; Photocopying</t>
  </si>
  <si>
    <t>Postage &amp; Couriers</t>
  </si>
  <si>
    <t>Office Sevices &amp; Supplies</t>
  </si>
  <si>
    <t>Pre-existing Music</t>
  </si>
  <si>
    <t>Musicians/Performers</t>
  </si>
  <si>
    <t>AMCOS</t>
  </si>
  <si>
    <t>APRA</t>
  </si>
  <si>
    <t>Music Copyright</t>
  </si>
  <si>
    <t>Reo Consultant</t>
  </si>
  <si>
    <t>Post-production Supervisor</t>
  </si>
  <si>
    <t>Offline Editor</t>
  </si>
  <si>
    <t>Online Editor</t>
  </si>
  <si>
    <t>Editing Assistants</t>
  </si>
  <si>
    <t>FILM/TAPESTOCK</t>
  </si>
  <si>
    <t>Digibeta Masters</t>
  </si>
  <si>
    <t>Archive Dubs</t>
  </si>
  <si>
    <t>Viewing Dubs</t>
  </si>
  <si>
    <t>DVD</t>
  </si>
  <si>
    <t>PICTURE POST</t>
  </si>
  <si>
    <t>Dubbing Costs</t>
  </si>
  <si>
    <t>Digitising</t>
  </si>
  <si>
    <t>Logging</t>
  </si>
  <si>
    <t>Offline Edit Suite</t>
  </si>
  <si>
    <t>Online Edit Suite</t>
  </si>
  <si>
    <t>TX Masters</t>
  </si>
  <si>
    <t>Duplication: Courtesy Dubs</t>
  </si>
  <si>
    <t>Field Tapestock S</t>
  </si>
  <si>
    <t>Sound Field Stock</t>
  </si>
  <si>
    <t xml:space="preserve">Digital FX </t>
  </si>
  <si>
    <t>AUDIO POST</t>
  </si>
  <si>
    <t>Tracklaying</t>
  </si>
  <si>
    <t>Mixing</t>
  </si>
  <si>
    <t>Offlay/Laybacks</t>
  </si>
  <si>
    <t>Transfers</t>
  </si>
  <si>
    <t>M &amp; E Track</t>
  </si>
  <si>
    <t>TITLES &amp; GRAPHICS</t>
  </si>
  <si>
    <t>Opening Title Design</t>
  </si>
  <si>
    <t>Titles Shoot</t>
  </si>
  <si>
    <t>Keys/Borders/Graphics</t>
  </si>
  <si>
    <t>End Credits</t>
  </si>
  <si>
    <t>POST-PRODUCTION LABOUR</t>
  </si>
  <si>
    <t>Transcription(s)</t>
  </si>
  <si>
    <t>Additional Scriptiing</t>
  </si>
  <si>
    <t>ADMINISTRATION &amp; OTHER</t>
  </si>
  <si>
    <t>Marketing &amp; Publicity Materials</t>
  </si>
  <si>
    <t>Legal</t>
  </si>
  <si>
    <t>Insurance</t>
  </si>
  <si>
    <t>ACC levies</t>
  </si>
  <si>
    <t>Accounting/Audit</t>
  </si>
  <si>
    <t>PRODUCTION COMPANY OVERHEAD (PCO)</t>
  </si>
  <si>
    <t>v1</t>
  </si>
  <si>
    <t xml:space="preserve">1.          TRAVEL &amp; ACCOMMODATION SCHEDULE - TO BUDGET CATEGORIES </t>
  </si>
  <si>
    <t>PRESENTERS/CAST/TALENT</t>
  </si>
  <si>
    <t>FLOOR MANAGERS/ASST DIRECTORS</t>
  </si>
  <si>
    <t>PRODUCTION UNIT FEES &amp; SALARIES</t>
  </si>
  <si>
    <t>CAMERA &amp; SOUND CREW</t>
  </si>
  <si>
    <t>ART DEPARTMENT/COSTUME/MAKEUP &amp; HAIR</t>
  </si>
  <si>
    <t>SFX Makeup</t>
  </si>
  <si>
    <t>TRAVEL &amp; TRANSPORT (DOMESTIC)</t>
  </si>
  <si>
    <t>ACCOMMODATION &amp;LIVING (DOMESTIC)</t>
  </si>
  <si>
    <t>POST PRODUCTION COSTS</t>
  </si>
  <si>
    <t>POST PRODUCTION LABOUR</t>
  </si>
  <si>
    <t>TE REO CONSULTANTS</t>
  </si>
  <si>
    <t>Production Company Overhead</t>
  </si>
  <si>
    <t>Trf.from Budget</t>
  </si>
  <si>
    <t>Curricilam Consultant</t>
  </si>
  <si>
    <t>Office Playback</t>
  </si>
  <si>
    <t>Hospitality/Koha</t>
  </si>
  <si>
    <t>TOTAL INDIRECT COSTS</t>
  </si>
  <si>
    <t xml:space="preserve">PLS NOTE:  it is essential that you obtain a breakdown of costs from your </t>
  </si>
  <si>
    <t>Pls note, any 3rd party imagery (ie photographs, art works, video etc) appearing must be cleared</t>
  </si>
  <si>
    <t xml:space="preserve">"................." </t>
  </si>
  <si>
    <t>Other Preproduction Travel</t>
  </si>
  <si>
    <t>RELATED PARTY COSTS</t>
  </si>
  <si>
    <t>Executive Producer</t>
  </si>
  <si>
    <t>Other Production Personnel</t>
  </si>
  <si>
    <t>Production Facilities</t>
  </si>
  <si>
    <t>Production Equipment</t>
  </si>
  <si>
    <t>Post Production Equipment</t>
  </si>
  <si>
    <t>Production Vehicles</t>
  </si>
  <si>
    <t xml:space="preserve">Other </t>
  </si>
  <si>
    <r>
      <rPr>
        <b/>
        <sz val="9"/>
        <rFont val="Arial Narrow"/>
        <family val="2"/>
      </rPr>
      <t>All  Related Party Costs should be separated out and shown in this area of the budget.</t>
    </r>
    <r>
      <rPr>
        <sz val="9"/>
        <rFont val="Arial Narrow"/>
        <family val="2"/>
      </rPr>
      <t xml:space="preserve"> </t>
    </r>
  </si>
  <si>
    <t>Te Māngai Pāho Funding</t>
  </si>
  <si>
    <t>Two</t>
  </si>
  <si>
    <t>Three</t>
  </si>
  <si>
    <t>One</t>
  </si>
  <si>
    <t>Month</t>
  </si>
  <si>
    <t>Other Income</t>
  </si>
  <si>
    <t>Total Income</t>
  </si>
  <si>
    <t>Four</t>
  </si>
  <si>
    <t>Five</t>
  </si>
  <si>
    <t>Six</t>
  </si>
  <si>
    <t>Seven</t>
  </si>
  <si>
    <t>Eight</t>
  </si>
  <si>
    <t>Nine</t>
  </si>
  <si>
    <t>Ten</t>
  </si>
  <si>
    <t>Eleven</t>
  </si>
  <si>
    <t>Twelve</t>
  </si>
  <si>
    <t>TOTAL EXPENDITURE</t>
  </si>
  <si>
    <t>Balance Brought Forward</t>
  </si>
  <si>
    <t>NET CASH POSITION</t>
  </si>
  <si>
    <t>PHASED CASHFLOW FORECAST</t>
  </si>
  <si>
    <t xml:space="preserve">   Shoot Format:</t>
  </si>
  <si>
    <t>Te Māngai Pāho</t>
  </si>
  <si>
    <t>COMMISSIONING BROADCASTER</t>
  </si>
  <si>
    <t>OTHER BROADCASTERS</t>
  </si>
  <si>
    <t>up to 10% of Below Line costs</t>
  </si>
  <si>
    <t>DOP:</t>
  </si>
  <si>
    <t>Te Māngai Pāho will normally require the Producer to clear all New Zealand rights in perpetuity as a minimum</t>
  </si>
  <si>
    <t>Some libraries don't own the copyright, however will charge for access</t>
  </si>
  <si>
    <t>Te Māngai Pāho will normally require the Producer to clear all music for all New Zealand rights in perpetuity as a minimum</t>
  </si>
  <si>
    <t xml:space="preserve">Please be sure to secure appropriate clearances for all music used in the production. Unless you have made a specific arrangement with </t>
  </si>
  <si>
    <t>your broadcaster, the music you use will not be covered by the terms of any 'blanket' arrangement held by the broadcaster.</t>
  </si>
  <si>
    <t>If in doubt seek guidance from your broadcaster or APRA.</t>
  </si>
  <si>
    <t>If there are significant Digital FX then you will be expected to include a full quote as an attachment to this budget.</t>
  </si>
  <si>
    <t>TOTAL NON CREW PRODUCTION COSTS</t>
  </si>
  <si>
    <t>Cost Per Episode</t>
  </si>
  <si>
    <t xml:space="preserve">to Summary </t>
  </si>
  <si>
    <t>Fills through to Summary</t>
  </si>
  <si>
    <t>V1. DON'T ENTER ANY NUMBERS INTO THIS PAGE - IT WILL FILL AUTOMATICALLY FROM BUDGET</t>
  </si>
  <si>
    <t>TMP Template 31/08/09</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</si>
</sst>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10%"/>
    <numFmt numFmtId="173" formatCode="[$-C09]dddd\,\ d\ mmmm\ yyyy"/>
    <numFmt numFmtId="174" formatCode="[$-C09]dd\-mmm\-yy;@"/>
    <numFmt numFmtId="175" formatCode="[$-C09]d\ mmmm\ yyyy;@"/>
    <numFmt numFmtId="176" formatCode="#,##0.00_ ;[Red]\-#,##0.00\ "/>
    <numFmt numFmtId="177" formatCode="#,##0.00_ ;\-#,##0.00\ "/>
    <numFmt numFmtId="178" formatCode="#,##0_ ;[Red]\-#,##0\ "/>
    <numFmt numFmtId="179" formatCode="0.00_ ;[Red]\-0.00\ "/>
    <numFmt numFmtId="180" formatCode="0_ ;[Red]\-0\ "/>
    <numFmt numFmtId="181" formatCode="&quot;Yes&quot;;&quot;Yes&quot;;&quot;No&quot;"/>
    <numFmt numFmtId="182" formatCode="&quot;True&quot;;&quot;True&quot;;&quot;False&quot;"/>
    <numFmt numFmtId="183" formatCode="&quot;On&quot;;&quot;On&quot;;&quot;Off&quot;"/>
    <numFmt numFmtId="184" formatCode="[$€-2]\ #,##0.00_);[Red]\([$€-2]\ #,##0.00\)"/>
    <numFmt numFmtId="185" formatCode="&quot;$&quot;#,##0.00"/>
    <numFmt numFmtId="186" formatCode="#,##0.0"/>
    <numFmt numFmtId="187" formatCode="0.0%"/>
    <numFmt numFmtId="188" formatCode="_(* #,##0_);_(* \(#,##0\);_(* &quot;-&quot;??_);_(@_)"/>
    <numFmt numFmtId="189" formatCode="&quot;$&quot;#,##0"/>
  </numFmts>
  <fonts count="109">
    <font>
      <sz val="10"/>
      <name val="Geneva"/>
      <family val="0"/>
    </font>
    <font>
      <b/>
      <sz val="10"/>
      <name val="Geneva"/>
      <family val="0"/>
    </font>
    <font>
      <i/>
      <sz val="10"/>
      <name val="Geneva"/>
      <family val="0"/>
    </font>
    <font>
      <b/>
      <i/>
      <sz val="10"/>
      <name val="Geneva"/>
      <family val="0"/>
    </font>
    <font>
      <b/>
      <sz val="9"/>
      <name val="Arial Narrow"/>
      <family val="2"/>
    </font>
    <font>
      <sz val="9"/>
      <name val="Arial Narrow"/>
      <family val="2"/>
    </font>
    <font>
      <i/>
      <sz val="9"/>
      <name val="Arial Narrow"/>
      <family val="2"/>
    </font>
    <font>
      <b/>
      <i/>
      <sz val="9"/>
      <name val="Arial Narrow"/>
      <family val="2"/>
    </font>
    <font>
      <sz val="10"/>
      <name val="Arial Narrow"/>
      <family val="2"/>
    </font>
    <font>
      <b/>
      <sz val="10"/>
      <name val="Arial Narrow"/>
      <family val="2"/>
    </font>
    <font>
      <b/>
      <sz val="12"/>
      <name val="Arial Narrow"/>
      <family val="2"/>
    </font>
    <font>
      <sz val="12"/>
      <name val="Arial Narrow"/>
      <family val="2"/>
    </font>
    <font>
      <i/>
      <sz val="10"/>
      <name val="Arial Narrow"/>
      <family val="2"/>
    </font>
    <font>
      <b/>
      <sz val="18"/>
      <name val="Arial Narrow"/>
      <family val="2"/>
    </font>
    <font>
      <sz val="8"/>
      <name val="Arial Narrow"/>
      <family val="2"/>
    </font>
    <font>
      <b/>
      <i/>
      <sz val="10"/>
      <name val="Arial Narrow"/>
      <family val="2"/>
    </font>
    <font>
      <u val="single"/>
      <sz val="10"/>
      <color indexed="12"/>
      <name val="Geneva"/>
      <family val="0"/>
    </font>
    <font>
      <u val="single"/>
      <sz val="10"/>
      <color indexed="36"/>
      <name val="Geneva"/>
      <family val="0"/>
    </font>
    <font>
      <b/>
      <sz val="9"/>
      <color indexed="12"/>
      <name val="Arial Narrow"/>
      <family val="2"/>
    </font>
    <font>
      <i/>
      <sz val="9"/>
      <color indexed="12"/>
      <name val="Arial Narrow"/>
      <family val="2"/>
    </font>
    <font>
      <sz val="9"/>
      <color indexed="12"/>
      <name val="Arial Narrow"/>
      <family val="2"/>
    </font>
    <font>
      <b/>
      <sz val="10"/>
      <name val="Arial"/>
      <family val="2"/>
    </font>
    <font>
      <sz val="10"/>
      <name val="Arial"/>
      <family val="2"/>
    </font>
    <font>
      <i/>
      <sz val="10"/>
      <name val="Arial"/>
      <family val="2"/>
    </font>
    <font>
      <b/>
      <sz val="12"/>
      <name val="Arial"/>
      <family val="2"/>
    </font>
    <font>
      <b/>
      <i/>
      <u val="single"/>
      <sz val="9"/>
      <name val="Arial Narrow"/>
      <family val="2"/>
    </font>
    <font>
      <b/>
      <u val="single"/>
      <sz val="9"/>
      <name val="Arial Narrow"/>
      <family val="2"/>
    </font>
    <font>
      <u val="single"/>
      <sz val="9"/>
      <name val="Arial Narrow"/>
      <family val="2"/>
    </font>
    <font>
      <b/>
      <sz val="9"/>
      <color indexed="52"/>
      <name val="Arial Narrow"/>
      <family val="2"/>
    </font>
    <font>
      <sz val="9"/>
      <color indexed="52"/>
      <name val="Arial Narrow"/>
      <family val="2"/>
    </font>
    <font>
      <b/>
      <sz val="9"/>
      <color indexed="18"/>
      <name val="Arial Narrow"/>
      <family val="2"/>
    </font>
    <font>
      <sz val="11"/>
      <name val="Arial Narrow"/>
      <family val="2"/>
    </font>
    <font>
      <b/>
      <sz val="11"/>
      <name val="Arial Narrow"/>
      <family val="2"/>
    </font>
    <font>
      <b/>
      <i/>
      <sz val="14"/>
      <name val="Comic Sans MS"/>
      <family val="4"/>
    </font>
    <font>
      <b/>
      <u val="single"/>
      <sz val="12"/>
      <color indexed="10"/>
      <name val="Arial"/>
      <family val="2"/>
    </font>
    <font>
      <b/>
      <u val="single"/>
      <sz val="10"/>
      <name val="Arial"/>
      <family val="2"/>
    </font>
    <font>
      <b/>
      <sz val="12"/>
      <color indexed="17"/>
      <name val="Arial Narrow"/>
      <family val="2"/>
    </font>
    <font>
      <b/>
      <sz val="10"/>
      <color indexed="17"/>
      <name val="Arial Narrow"/>
      <family val="2"/>
    </font>
    <font>
      <b/>
      <i/>
      <sz val="14"/>
      <name val="Georgia"/>
      <family val="1"/>
    </font>
    <font>
      <sz val="9"/>
      <color indexed="10"/>
      <name val="Arial Narrow"/>
      <family val="2"/>
    </font>
    <font>
      <b/>
      <u val="single"/>
      <sz val="10"/>
      <name val="Arial Narrow"/>
      <family val="2"/>
    </font>
    <font>
      <u val="single"/>
      <sz val="10"/>
      <name val="Arial"/>
      <family val="2"/>
    </font>
    <font>
      <sz val="10"/>
      <color indexed="10"/>
      <name val="Geneva"/>
      <family val="0"/>
    </font>
    <font>
      <b/>
      <sz val="8"/>
      <color indexed="12"/>
      <name val="Arial Narrow"/>
      <family val="2"/>
    </font>
    <font>
      <sz val="8"/>
      <color indexed="12"/>
      <name val="Arial Narrow"/>
      <family val="2"/>
    </font>
    <font>
      <i/>
      <sz val="7"/>
      <name val="Arial Narrow"/>
      <family val="2"/>
    </font>
    <font>
      <b/>
      <u val="single"/>
      <sz val="9"/>
      <color indexed="10"/>
      <name val="Arial Narrow"/>
      <family val="2"/>
    </font>
    <font>
      <sz val="9"/>
      <color indexed="8"/>
      <name val="Arial Narrow"/>
      <family val="2"/>
    </font>
    <font>
      <b/>
      <sz val="9"/>
      <name val="Arial"/>
      <family val="2"/>
    </font>
    <font>
      <b/>
      <i/>
      <sz val="10"/>
      <name val="Arial"/>
      <family val="2"/>
    </font>
    <font>
      <b/>
      <sz val="18"/>
      <name val="Arial"/>
      <family val="2"/>
    </font>
    <font>
      <b/>
      <u val="single"/>
      <sz val="14"/>
      <name val="Arial"/>
      <family val="2"/>
    </font>
    <font>
      <b/>
      <u val="single"/>
      <sz val="22"/>
      <name val="Arial"/>
      <family val="2"/>
    </font>
    <font>
      <i/>
      <sz val="11"/>
      <name val="Arial Narrow"/>
      <family val="2"/>
    </font>
    <font>
      <b/>
      <sz val="11"/>
      <color indexed="12"/>
      <name val="Arial Narrow"/>
      <family val="2"/>
    </font>
    <font>
      <i/>
      <sz val="11"/>
      <color indexed="12"/>
      <name val="Arial Narrow"/>
      <family val="2"/>
    </font>
    <font>
      <sz val="11"/>
      <color indexed="12"/>
      <name val="Arial Narrow"/>
      <family val="2"/>
    </font>
    <font>
      <sz val="14"/>
      <name val="Arial Narrow"/>
      <family val="2"/>
    </font>
    <font>
      <b/>
      <sz val="14"/>
      <name val="Arial Narrow"/>
      <family val="2"/>
    </font>
    <font>
      <b/>
      <u val="single"/>
      <sz val="14"/>
      <name val="Arial Narrow"/>
      <family val="2"/>
    </font>
    <font>
      <b/>
      <sz val="14"/>
      <color indexed="18"/>
      <name val="Arial Narrow"/>
      <family val="2"/>
    </font>
    <font>
      <sz val="14"/>
      <color indexed="12"/>
      <name val="Arial Narrow"/>
      <family val="2"/>
    </font>
    <font>
      <sz val="16"/>
      <name val="Arial Narrow"/>
      <family val="2"/>
    </font>
    <font>
      <b/>
      <sz val="16"/>
      <name val="Arial Narrow"/>
      <family val="2"/>
    </font>
    <font>
      <b/>
      <sz val="16"/>
      <color indexed="17"/>
      <name val="Arial Narrow"/>
      <family val="2"/>
    </font>
    <font>
      <sz val="16"/>
      <color indexed="17"/>
      <name val="Arial Narrow"/>
      <family val="2"/>
    </font>
    <font>
      <b/>
      <sz val="14"/>
      <color indexed="17"/>
      <name val="Arial Narrow"/>
      <family val="2"/>
    </font>
    <font>
      <b/>
      <u val="single"/>
      <sz val="16"/>
      <name val="Arial Narrow"/>
      <family val="2"/>
    </font>
    <font>
      <i/>
      <sz val="14"/>
      <name val="Arial Narrow"/>
      <family val="2"/>
    </font>
    <font>
      <b/>
      <sz val="10"/>
      <color indexed="10"/>
      <name val="Geneva"/>
      <family val="0"/>
    </font>
    <font>
      <b/>
      <i/>
      <sz val="10"/>
      <color indexed="57"/>
      <name val="Arial"/>
      <family val="2"/>
    </font>
    <font>
      <b/>
      <u val="single"/>
      <sz val="14"/>
      <color indexed="17"/>
      <name val="Arial Narrow"/>
      <family val="2"/>
    </font>
    <font>
      <b/>
      <u val="single"/>
      <sz val="12"/>
      <color indexed="18"/>
      <name val="Arial Narrow"/>
      <family val="2"/>
    </font>
    <font>
      <b/>
      <sz val="12"/>
      <color indexed="18"/>
      <name val="Arial Narrow"/>
      <family val="2"/>
    </font>
    <font>
      <b/>
      <sz val="8"/>
      <name val="Arial Narrow"/>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18"/>
        <bgColor indexed="64"/>
      </patternFill>
    </fill>
    <fill>
      <patternFill patternType="solid">
        <fgColor indexed="51"/>
        <bgColor indexed="64"/>
      </patternFill>
    </fill>
    <fill>
      <patternFill patternType="solid">
        <fgColor indexed="27"/>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color indexed="63"/>
      </top>
      <bottom style="dotted"/>
    </border>
    <border>
      <left style="medium"/>
      <right style="medium"/>
      <top>
        <color indexed="63"/>
      </top>
      <bottom>
        <color indexed="63"/>
      </bottom>
    </border>
    <border>
      <left style="medium"/>
      <right>
        <color indexed="63"/>
      </right>
      <top style="medium"/>
      <bottom style="medium"/>
    </border>
    <border>
      <left>
        <color indexed="63"/>
      </left>
      <right>
        <color indexed="63"/>
      </right>
      <top style="thin"/>
      <bottom style="double"/>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26" borderId="0" applyNumberFormat="0" applyBorder="0" applyAlignment="0" applyProtection="0"/>
    <xf numFmtId="0" fontId="95" fillId="27" borderId="1" applyNumberFormat="0" applyAlignment="0" applyProtection="0"/>
    <xf numFmtId="0" fontId="96" fillId="28" borderId="2" applyNumberFormat="0" applyAlignment="0" applyProtection="0"/>
    <xf numFmtId="4" fontId="0" fillId="0" borderId="0" applyFont="0" applyFill="0" applyBorder="0" applyAlignment="0" applyProtection="0"/>
    <xf numFmtId="8" fontId="0" fillId="0" borderId="0" applyFont="0" applyFill="0" applyBorder="0" applyAlignment="0" applyProtection="0"/>
    <xf numFmtId="0" fontId="97" fillId="0" borderId="0" applyNumberFormat="0" applyFill="0" applyBorder="0" applyAlignment="0" applyProtection="0"/>
    <xf numFmtId="0" fontId="17" fillId="0" borderId="0" applyNumberFormat="0" applyFill="0" applyBorder="0" applyAlignment="0" applyProtection="0"/>
    <xf numFmtId="0" fontId="98" fillId="29" borderId="0" applyNumberFormat="0" applyBorder="0" applyAlignment="0" applyProtection="0"/>
    <xf numFmtId="0" fontId="99" fillId="0" borderId="3" applyNumberFormat="0" applyFill="0" applyAlignment="0" applyProtection="0"/>
    <xf numFmtId="0" fontId="100" fillId="0" borderId="4" applyNumberFormat="0" applyFill="0" applyAlignment="0" applyProtection="0"/>
    <xf numFmtId="0" fontId="101" fillId="0" borderId="5" applyNumberFormat="0" applyFill="0" applyAlignment="0" applyProtection="0"/>
    <xf numFmtId="0" fontId="101" fillId="0" borderId="0" applyNumberFormat="0" applyFill="0" applyBorder="0" applyAlignment="0" applyProtection="0"/>
    <xf numFmtId="0" fontId="16" fillId="0" borderId="0" applyNumberFormat="0" applyFill="0" applyBorder="0" applyAlignment="0" applyProtection="0"/>
    <xf numFmtId="0" fontId="102" fillId="30" borderId="1" applyNumberFormat="0" applyAlignment="0" applyProtection="0"/>
    <xf numFmtId="0" fontId="103" fillId="0" borderId="6" applyNumberFormat="0" applyFill="0" applyAlignment="0" applyProtection="0"/>
    <xf numFmtId="0" fontId="104" fillId="31" borderId="0" applyNumberFormat="0" applyBorder="0" applyAlignment="0" applyProtection="0"/>
    <xf numFmtId="0" fontId="0" fillId="32" borderId="7" applyNumberFormat="0" applyFont="0" applyAlignment="0" applyProtection="0"/>
    <xf numFmtId="0" fontId="105" fillId="27" borderId="8" applyNumberFormat="0" applyAlignment="0" applyProtection="0"/>
    <xf numFmtId="9" fontId="0" fillId="0" borderId="0" applyFont="0" applyFill="0" applyBorder="0" applyAlignment="0" applyProtection="0"/>
    <xf numFmtId="0" fontId="106" fillId="0" borderId="0" applyNumberFormat="0" applyFill="0" applyBorder="0" applyAlignment="0" applyProtection="0"/>
    <xf numFmtId="0" fontId="107" fillId="0" borderId="9" applyNumberFormat="0" applyFill="0" applyAlignment="0" applyProtection="0"/>
    <xf numFmtId="0" fontId="108" fillId="0" borderId="0" applyNumberFormat="0" applyFill="0" applyBorder="0" applyAlignment="0" applyProtection="0"/>
  </cellStyleXfs>
  <cellXfs count="443">
    <xf numFmtId="0" fontId="0" fillId="0" borderId="0" xfId="0" applyAlignment="1">
      <alignment/>
    </xf>
    <xf numFmtId="0" fontId="4" fillId="0" borderId="0" xfId="0" applyFont="1" applyAlignment="1">
      <alignment horizontal="left"/>
    </xf>
    <xf numFmtId="0" fontId="4" fillId="0" borderId="0" xfId="0" applyFont="1" applyAlignment="1">
      <alignment/>
    </xf>
    <xf numFmtId="3" fontId="4" fillId="0" borderId="0" xfId="0" applyNumberFormat="1" applyFont="1" applyAlignment="1">
      <alignment/>
    </xf>
    <xf numFmtId="3" fontId="4" fillId="0" borderId="0" xfId="0" applyNumberFormat="1" applyFont="1" applyAlignment="1">
      <alignment horizontal="center"/>
    </xf>
    <xf numFmtId="0" fontId="4" fillId="0" borderId="0" xfId="0" applyFont="1" applyBorder="1" applyAlignment="1">
      <alignment/>
    </xf>
    <xf numFmtId="0" fontId="5" fillId="0" borderId="0" xfId="0" applyFont="1" applyBorder="1" applyAlignment="1">
      <alignment/>
    </xf>
    <xf numFmtId="3" fontId="5" fillId="0" borderId="0" xfId="0" applyNumberFormat="1" applyFont="1" applyBorder="1" applyAlignment="1">
      <alignment/>
    </xf>
    <xf numFmtId="3" fontId="4" fillId="0" borderId="0" xfId="0" applyNumberFormat="1" applyFont="1" applyBorder="1" applyAlignment="1">
      <alignment horizontal="center"/>
    </xf>
    <xf numFmtId="3" fontId="4" fillId="0" borderId="10" xfId="0" applyNumberFormat="1" applyFont="1" applyBorder="1" applyAlignment="1">
      <alignment horizontal="center"/>
    </xf>
    <xf numFmtId="0" fontId="5" fillId="0" borderId="0" xfId="0" applyFont="1" applyAlignment="1">
      <alignment/>
    </xf>
    <xf numFmtId="3" fontId="5" fillId="0" borderId="0" xfId="0" applyNumberFormat="1" applyFont="1" applyAlignment="1">
      <alignment/>
    </xf>
    <xf numFmtId="0" fontId="4" fillId="0" borderId="10" xfId="0" applyFont="1" applyBorder="1" applyAlignment="1">
      <alignment/>
    </xf>
    <xf numFmtId="0" fontId="6" fillId="0" borderId="0" xfId="0" applyFont="1" applyAlignment="1">
      <alignment/>
    </xf>
    <xf numFmtId="3" fontId="4" fillId="0" borderId="11" xfId="0" applyNumberFormat="1" applyFont="1" applyBorder="1" applyAlignment="1">
      <alignment/>
    </xf>
    <xf numFmtId="3" fontId="5" fillId="0" borderId="11" xfId="0" applyNumberFormat="1" applyFont="1" applyBorder="1" applyAlignment="1">
      <alignment/>
    </xf>
    <xf numFmtId="3" fontId="7" fillId="0" borderId="0" xfId="0" applyNumberFormat="1" applyFont="1" applyAlignment="1">
      <alignment/>
    </xf>
    <xf numFmtId="3" fontId="4" fillId="0" borderId="10" xfId="0" applyNumberFormat="1" applyFont="1" applyBorder="1" applyAlignment="1">
      <alignment/>
    </xf>
    <xf numFmtId="3" fontId="4" fillId="0" borderId="0" xfId="0" applyNumberFormat="1" applyFont="1" applyBorder="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2" fontId="8" fillId="0" borderId="0" xfId="0" applyNumberFormat="1" applyFont="1" applyAlignment="1">
      <alignment/>
    </xf>
    <xf numFmtId="0" fontId="8" fillId="0" borderId="0" xfId="0" applyFont="1" applyBorder="1" applyAlignment="1">
      <alignment/>
    </xf>
    <xf numFmtId="1" fontId="4" fillId="0" borderId="0" xfId="0" applyNumberFormat="1" applyFont="1" applyAlignment="1">
      <alignment/>
    </xf>
    <xf numFmtId="1" fontId="4" fillId="0" borderId="0" xfId="0" applyNumberFormat="1" applyFont="1" applyAlignment="1">
      <alignment horizontal="center"/>
    </xf>
    <xf numFmtId="1" fontId="5" fillId="0" borderId="0" xfId="0" applyNumberFormat="1" applyFont="1" applyAlignment="1">
      <alignment/>
    </xf>
    <xf numFmtId="0" fontId="4" fillId="0" borderId="10" xfId="0" applyFont="1" applyBorder="1" applyAlignment="1">
      <alignment horizontal="center"/>
    </xf>
    <xf numFmtId="4" fontId="4" fillId="0" borderId="10" xfId="0" applyNumberFormat="1" applyFont="1" applyBorder="1" applyAlignment="1">
      <alignment horizontal="center"/>
    </xf>
    <xf numFmtId="4" fontId="5" fillId="0" borderId="0" xfId="0" applyNumberFormat="1" applyFont="1" applyAlignment="1">
      <alignment/>
    </xf>
    <xf numFmtId="3" fontId="5" fillId="0" borderId="0" xfId="0" applyNumberFormat="1" applyFont="1" applyAlignment="1">
      <alignment horizontal="center"/>
    </xf>
    <xf numFmtId="0" fontId="5" fillId="0" borderId="0" xfId="0" applyFont="1" applyAlignment="1">
      <alignment horizontal="left"/>
    </xf>
    <xf numFmtId="0" fontId="12" fillId="0" borderId="0" xfId="0" applyFont="1" applyAlignment="1">
      <alignment/>
    </xf>
    <xf numFmtId="0" fontId="15" fillId="0" borderId="0" xfId="0" applyFont="1" applyAlignment="1">
      <alignment/>
    </xf>
    <xf numFmtId="0" fontId="8" fillId="0" borderId="12" xfId="0" applyFont="1" applyFill="1" applyBorder="1" applyAlignment="1">
      <alignment/>
    </xf>
    <xf numFmtId="0" fontId="10" fillId="0" borderId="13" xfId="0" applyFont="1" applyFill="1" applyBorder="1" applyAlignment="1">
      <alignment/>
    </xf>
    <xf numFmtId="0" fontId="8" fillId="0" borderId="13" xfId="0" applyFont="1" applyFill="1" applyBorder="1" applyAlignment="1">
      <alignment/>
    </xf>
    <xf numFmtId="2" fontId="8" fillId="0" borderId="13" xfId="0" applyNumberFormat="1" applyFont="1" applyFill="1" applyBorder="1" applyAlignment="1">
      <alignment/>
    </xf>
    <xf numFmtId="0" fontId="8" fillId="0" borderId="14" xfId="0" applyFont="1" applyFill="1" applyBorder="1" applyAlignment="1">
      <alignment/>
    </xf>
    <xf numFmtId="0" fontId="8" fillId="0" borderId="0" xfId="0" applyFont="1" applyFill="1" applyBorder="1" applyAlignment="1">
      <alignment/>
    </xf>
    <xf numFmtId="2" fontId="8" fillId="0" borderId="0" xfId="0" applyNumberFormat="1" applyFont="1" applyFill="1" applyBorder="1" applyAlignment="1">
      <alignment/>
    </xf>
    <xf numFmtId="0" fontId="10" fillId="0" borderId="0" xfId="0" applyFont="1" applyFill="1" applyBorder="1" applyAlignment="1">
      <alignment/>
    </xf>
    <xf numFmtId="0" fontId="11" fillId="0" borderId="0" xfId="0" applyFont="1" applyFill="1" applyBorder="1" applyAlignment="1">
      <alignment/>
    </xf>
    <xf numFmtId="0" fontId="9" fillId="0" borderId="14" xfId="0" applyFont="1" applyFill="1" applyBorder="1" applyAlignment="1">
      <alignment/>
    </xf>
    <xf numFmtId="0" fontId="9" fillId="0" borderId="0" xfId="0" applyFont="1" applyFill="1" applyBorder="1" applyAlignment="1">
      <alignment/>
    </xf>
    <xf numFmtId="2" fontId="9" fillId="0" borderId="0" xfId="0" applyNumberFormat="1" applyFont="1" applyFill="1" applyBorder="1" applyAlignment="1">
      <alignment/>
    </xf>
    <xf numFmtId="174" fontId="8" fillId="0" borderId="0" xfId="0" applyNumberFormat="1" applyFont="1" applyFill="1" applyBorder="1" applyAlignment="1">
      <alignment/>
    </xf>
    <xf numFmtId="0" fontId="8" fillId="0" borderId="15" xfId="0" applyFont="1" applyFill="1" applyBorder="1" applyAlignment="1">
      <alignment/>
    </xf>
    <xf numFmtId="0" fontId="8" fillId="0" borderId="16" xfId="0" applyFont="1" applyFill="1" applyBorder="1" applyAlignment="1">
      <alignment/>
    </xf>
    <xf numFmtId="2" fontId="8" fillId="0" borderId="16" xfId="0" applyNumberFormat="1" applyFont="1" applyFill="1" applyBorder="1" applyAlignment="1">
      <alignment/>
    </xf>
    <xf numFmtId="0" fontId="8" fillId="33" borderId="0" xfId="0" applyFont="1" applyFill="1" applyAlignment="1">
      <alignment/>
    </xf>
    <xf numFmtId="0" fontId="8" fillId="33" borderId="0" xfId="0" applyFont="1" applyFill="1" applyBorder="1" applyAlignment="1">
      <alignment/>
    </xf>
    <xf numFmtId="0" fontId="10" fillId="33" borderId="0" xfId="0" applyFont="1" applyFill="1" applyAlignment="1">
      <alignment/>
    </xf>
    <xf numFmtId="2" fontId="8" fillId="33" borderId="0" xfId="0" applyNumberFormat="1" applyFont="1" applyFill="1" applyAlignment="1">
      <alignment/>
    </xf>
    <xf numFmtId="0" fontId="0" fillId="33" borderId="0" xfId="0" applyFill="1" applyAlignment="1">
      <alignment/>
    </xf>
    <xf numFmtId="0" fontId="9" fillId="33" borderId="0" xfId="0" applyFont="1" applyFill="1" applyAlignment="1">
      <alignment/>
    </xf>
    <xf numFmtId="0" fontId="0" fillId="33" borderId="0" xfId="0" applyFont="1" applyFill="1" applyBorder="1" applyAlignment="1">
      <alignment/>
    </xf>
    <xf numFmtId="0" fontId="1" fillId="33" borderId="0" xfId="0" applyFont="1" applyFill="1" applyBorder="1" applyAlignment="1">
      <alignment/>
    </xf>
    <xf numFmtId="0" fontId="8" fillId="33" borderId="0" xfId="0" applyFont="1" applyFill="1" applyAlignment="1">
      <alignment vertical="center"/>
    </xf>
    <xf numFmtId="0" fontId="8" fillId="0" borderId="14" xfId="0" applyFont="1" applyFill="1" applyBorder="1" applyAlignment="1">
      <alignment vertical="center"/>
    </xf>
    <xf numFmtId="0" fontId="13" fillId="0" borderId="0" xfId="0" applyFont="1" applyFill="1" applyBorder="1" applyAlignment="1">
      <alignment vertical="center"/>
    </xf>
    <xf numFmtId="0" fontId="8" fillId="0" borderId="0" xfId="0" applyFont="1" applyFill="1" applyBorder="1" applyAlignment="1">
      <alignment vertical="center"/>
    </xf>
    <xf numFmtId="2" fontId="8" fillId="0" borderId="0" xfId="0" applyNumberFormat="1" applyFont="1" applyFill="1" applyBorder="1" applyAlignment="1">
      <alignment vertical="center"/>
    </xf>
    <xf numFmtId="0" fontId="0" fillId="33" borderId="0" xfId="0" applyFont="1" applyFill="1" applyBorder="1" applyAlignment="1">
      <alignment vertical="center"/>
    </xf>
    <xf numFmtId="0" fontId="8" fillId="0" borderId="0" xfId="0" applyFont="1" applyAlignment="1">
      <alignment vertical="center"/>
    </xf>
    <xf numFmtId="0" fontId="18" fillId="0" borderId="0" xfId="0" applyFont="1" applyAlignment="1">
      <alignment/>
    </xf>
    <xf numFmtId="0" fontId="19" fillId="0" borderId="0" xfId="0" applyFont="1" applyAlignment="1">
      <alignment/>
    </xf>
    <xf numFmtId="0" fontId="20" fillId="0" borderId="0" xfId="0" applyFont="1" applyBorder="1" applyAlignment="1">
      <alignment/>
    </xf>
    <xf numFmtId="3" fontId="18" fillId="0" borderId="0" xfId="0" applyNumberFormat="1" applyFont="1" applyBorder="1" applyAlignment="1">
      <alignment/>
    </xf>
    <xf numFmtId="0" fontId="4" fillId="34" borderId="0" xfId="0" applyFont="1" applyFill="1" applyAlignment="1">
      <alignment horizontal="left"/>
    </xf>
    <xf numFmtId="3" fontId="6" fillId="35" borderId="17" xfId="0" applyNumberFormat="1" applyFont="1" applyFill="1" applyBorder="1" applyAlignment="1">
      <alignment horizontal="right"/>
    </xf>
    <xf numFmtId="3" fontId="6" fillId="35" borderId="11" xfId="0" applyNumberFormat="1" applyFont="1" applyFill="1" applyBorder="1" applyAlignment="1">
      <alignment horizontal="righ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9" fillId="0" borderId="0" xfId="0" applyFont="1" applyFill="1" applyBorder="1" applyAlignment="1">
      <alignment horizontal="right"/>
    </xf>
    <xf numFmtId="0" fontId="25" fillId="0" borderId="0" xfId="0" applyFont="1" applyBorder="1" applyAlignment="1">
      <alignment/>
    </xf>
    <xf numFmtId="0" fontId="26" fillId="0" borderId="0" xfId="0" applyFont="1" applyBorder="1" applyAlignment="1">
      <alignment/>
    </xf>
    <xf numFmtId="0" fontId="27" fillId="0" borderId="0" xfId="0" applyFont="1" applyBorder="1" applyAlignment="1">
      <alignment/>
    </xf>
    <xf numFmtId="0" fontId="30" fillId="0" borderId="0" xfId="0" applyFont="1" applyAlignment="1">
      <alignment/>
    </xf>
    <xf numFmtId="3" fontId="30" fillId="0" borderId="0" xfId="0" applyNumberFormat="1" applyFont="1" applyBorder="1" applyAlignment="1">
      <alignment/>
    </xf>
    <xf numFmtId="0" fontId="31" fillId="0" borderId="0" xfId="0" applyFont="1" applyAlignment="1">
      <alignment/>
    </xf>
    <xf numFmtId="0" fontId="32" fillId="0" borderId="0" xfId="0" applyFont="1" applyAlignment="1">
      <alignment/>
    </xf>
    <xf numFmtId="3" fontId="31" fillId="0" borderId="0" xfId="0" applyNumberFormat="1" applyFont="1" applyBorder="1" applyAlignment="1">
      <alignment/>
    </xf>
    <xf numFmtId="3" fontId="32" fillId="0" borderId="0" xfId="0" applyNumberFormat="1" applyFont="1" applyBorder="1" applyAlignment="1">
      <alignment/>
    </xf>
    <xf numFmtId="0" fontId="4" fillId="0" borderId="0" xfId="0" applyFont="1" applyFill="1" applyBorder="1" applyAlignment="1">
      <alignment horizontal="left"/>
    </xf>
    <xf numFmtId="0" fontId="5" fillId="0" borderId="0" xfId="0" applyFont="1" applyFill="1" applyBorder="1" applyAlignment="1">
      <alignment horizontal="left"/>
    </xf>
    <xf numFmtId="0" fontId="4" fillId="36" borderId="0" xfId="0" applyFont="1" applyFill="1" applyBorder="1" applyAlignment="1">
      <alignment horizontal="left"/>
    </xf>
    <xf numFmtId="0" fontId="5" fillId="36" borderId="0" xfId="0" applyFont="1" applyFill="1" applyBorder="1" applyAlignment="1">
      <alignment horizontal="left"/>
    </xf>
    <xf numFmtId="3" fontId="5" fillId="0" borderId="18" xfId="0" applyNumberFormat="1" applyFont="1" applyBorder="1" applyAlignment="1">
      <alignment/>
    </xf>
    <xf numFmtId="0" fontId="26" fillId="36" borderId="0" xfId="0" applyFont="1" applyFill="1" applyBorder="1" applyAlignment="1">
      <alignment horizontal="left"/>
    </xf>
    <xf numFmtId="1" fontId="8" fillId="0" borderId="0" xfId="0" applyNumberFormat="1" applyFont="1" applyAlignment="1">
      <alignment/>
    </xf>
    <xf numFmtId="3" fontId="8" fillId="0" borderId="0" xfId="0" applyNumberFormat="1" applyFont="1" applyAlignment="1">
      <alignment/>
    </xf>
    <xf numFmtId="3" fontId="9" fillId="0" borderId="0" xfId="0" applyNumberFormat="1" applyFont="1" applyAlignment="1">
      <alignment/>
    </xf>
    <xf numFmtId="1" fontId="31" fillId="0" borderId="0" xfId="0" applyNumberFormat="1" applyFont="1" applyAlignment="1">
      <alignment/>
    </xf>
    <xf numFmtId="0" fontId="31" fillId="0" borderId="0" xfId="0" applyFont="1" applyBorder="1" applyAlignment="1">
      <alignment/>
    </xf>
    <xf numFmtId="0" fontId="33" fillId="36" borderId="0" xfId="0" applyFont="1" applyFill="1" applyBorder="1" applyAlignment="1">
      <alignment horizontal="center" vertical="center"/>
    </xf>
    <xf numFmtId="0" fontId="14" fillId="0" borderId="0" xfId="0" applyFont="1" applyFill="1" applyBorder="1" applyAlignment="1">
      <alignment/>
    </xf>
    <xf numFmtId="0" fontId="33" fillId="0" borderId="0" xfId="0" applyFont="1" applyFill="1" applyBorder="1" applyAlignment="1">
      <alignment vertical="center"/>
    </xf>
    <xf numFmtId="0" fontId="12" fillId="0" borderId="0" xfId="0" applyFont="1" applyFill="1" applyBorder="1" applyAlignment="1">
      <alignment vertical="center"/>
    </xf>
    <xf numFmtId="0" fontId="5" fillId="0" borderId="0" xfId="0" applyFont="1" applyAlignment="1">
      <alignment/>
    </xf>
    <xf numFmtId="0" fontId="15" fillId="34" borderId="17" xfId="0" applyFont="1" applyFill="1" applyBorder="1" applyAlignment="1">
      <alignment horizontal="right"/>
    </xf>
    <xf numFmtId="4" fontId="5" fillId="0" borderId="0" xfId="0" applyNumberFormat="1" applyFont="1" applyBorder="1" applyAlignment="1">
      <alignment/>
    </xf>
    <xf numFmtId="0" fontId="6" fillId="36" borderId="0" xfId="0" applyFont="1" applyFill="1" applyBorder="1" applyAlignment="1">
      <alignment horizontal="left" wrapText="1"/>
    </xf>
    <xf numFmtId="0" fontId="22" fillId="0" borderId="0" xfId="0" applyFont="1" applyFill="1" applyBorder="1" applyAlignment="1">
      <alignment/>
    </xf>
    <xf numFmtId="0" fontId="36" fillId="0" borderId="0" xfId="0" applyFont="1" applyAlignment="1" quotePrefix="1">
      <alignment/>
    </xf>
    <xf numFmtId="0" fontId="37" fillId="0" borderId="0" xfId="0" applyFont="1" applyAlignment="1">
      <alignment/>
    </xf>
    <xf numFmtId="3" fontId="9" fillId="0" borderId="0" xfId="0" applyNumberFormat="1" applyFont="1" applyBorder="1" applyAlignment="1">
      <alignment/>
    </xf>
    <xf numFmtId="3" fontId="37" fillId="0" borderId="0" xfId="0" applyNumberFormat="1" applyFont="1" applyAlignment="1">
      <alignment/>
    </xf>
    <xf numFmtId="3" fontId="8" fillId="0" borderId="0" xfId="0" applyNumberFormat="1" applyFont="1" applyBorder="1" applyAlignment="1">
      <alignment/>
    </xf>
    <xf numFmtId="0" fontId="22" fillId="0" borderId="0" xfId="0" applyFont="1" applyBorder="1" applyAlignment="1">
      <alignment/>
    </xf>
    <xf numFmtId="4" fontId="6" fillId="0" borderId="0" xfId="0" applyNumberFormat="1" applyFont="1" applyAlignment="1">
      <alignment/>
    </xf>
    <xf numFmtId="4" fontId="5" fillId="0" borderId="0" xfId="0" applyNumberFormat="1" applyFont="1" applyAlignment="1">
      <alignment/>
    </xf>
    <xf numFmtId="4" fontId="4" fillId="0" borderId="0" xfId="0" applyNumberFormat="1" applyFont="1" applyAlignment="1">
      <alignment horizontal="center"/>
    </xf>
    <xf numFmtId="4" fontId="4" fillId="0" borderId="19" xfId="0" applyNumberFormat="1" applyFont="1" applyBorder="1" applyAlignment="1">
      <alignment horizontal="centerContinuous"/>
    </xf>
    <xf numFmtId="4" fontId="4" fillId="0" borderId="20" xfId="0" applyNumberFormat="1" applyFont="1" applyBorder="1" applyAlignment="1">
      <alignment horizontal="centerContinuous"/>
    </xf>
    <xf numFmtId="4" fontId="4" fillId="0" borderId="21" xfId="0" applyNumberFormat="1" applyFont="1" applyBorder="1" applyAlignment="1">
      <alignment horizontal="centerContinuous"/>
    </xf>
    <xf numFmtId="4" fontId="7" fillId="0" borderId="0" xfId="0" applyNumberFormat="1" applyFont="1" applyAlignment="1">
      <alignment horizontal="left"/>
    </xf>
    <xf numFmtId="4" fontId="7" fillId="0" borderId="0" xfId="0" applyNumberFormat="1" applyFont="1" applyAlignment="1">
      <alignment horizontal="center"/>
    </xf>
    <xf numFmtId="4" fontId="4" fillId="0" borderId="10" xfId="0" applyNumberFormat="1" applyFont="1" applyBorder="1" applyAlignment="1">
      <alignment horizontal="center"/>
    </xf>
    <xf numFmtId="4" fontId="4" fillId="0" borderId="22" xfId="0" applyNumberFormat="1" applyFont="1" applyBorder="1" applyAlignment="1">
      <alignment horizontal="center"/>
    </xf>
    <xf numFmtId="0" fontId="4" fillId="0" borderId="10" xfId="0" applyNumberFormat="1" applyFont="1" applyBorder="1" applyAlignment="1">
      <alignment horizontal="center"/>
    </xf>
    <xf numFmtId="4" fontId="4" fillId="0" borderId="23" xfId="0" applyNumberFormat="1" applyFont="1" applyBorder="1" applyAlignment="1">
      <alignment horizontal="center"/>
    </xf>
    <xf numFmtId="3" fontId="4" fillId="0" borderId="10" xfId="0" applyNumberFormat="1" applyFont="1" applyBorder="1" applyAlignment="1">
      <alignment horizontal="center"/>
    </xf>
    <xf numFmtId="2" fontId="4" fillId="0" borderId="22" xfId="0" applyNumberFormat="1" applyFont="1" applyBorder="1" applyAlignment="1">
      <alignment horizontal="center"/>
    </xf>
    <xf numFmtId="1" fontId="4" fillId="0" borderId="10" xfId="0" applyNumberFormat="1" applyFont="1" applyBorder="1" applyAlignment="1">
      <alignment horizontal="center"/>
    </xf>
    <xf numFmtId="4" fontId="6" fillId="0" borderId="0" xfId="0" applyNumberFormat="1" applyFont="1" applyAlignment="1">
      <alignment horizontal="left"/>
    </xf>
    <xf numFmtId="4" fontId="6" fillId="0" borderId="11" xfId="0" applyNumberFormat="1" applyFont="1" applyBorder="1" applyAlignment="1">
      <alignment horizontal="center"/>
    </xf>
    <xf numFmtId="4" fontId="6" fillId="0" borderId="17" xfId="0" applyNumberFormat="1" applyFont="1" applyBorder="1" applyAlignment="1">
      <alignment horizontal="center"/>
    </xf>
    <xf numFmtId="0" fontId="6" fillId="0" borderId="11" xfId="0" applyNumberFormat="1" applyFont="1" applyBorder="1" applyAlignment="1">
      <alignment horizontal="center"/>
    </xf>
    <xf numFmtId="4" fontId="7" fillId="0" borderId="24" xfId="0" applyNumberFormat="1" applyFont="1" applyBorder="1" applyAlignment="1">
      <alignment horizontal="center"/>
    </xf>
    <xf numFmtId="4" fontId="7" fillId="0" borderId="11" xfId="0" applyNumberFormat="1" applyFont="1" applyBorder="1" applyAlignment="1">
      <alignment horizontal="center"/>
    </xf>
    <xf numFmtId="3" fontId="6" fillId="0" borderId="11" xfId="0" applyNumberFormat="1" applyFont="1" applyBorder="1" applyAlignment="1">
      <alignment horizontal="center"/>
    </xf>
    <xf numFmtId="2" fontId="6" fillId="0" borderId="17" xfId="0" applyNumberFormat="1" applyFont="1" applyBorder="1" applyAlignment="1">
      <alignment horizontal="center"/>
    </xf>
    <xf numFmtId="1" fontId="6" fillId="0" borderId="11" xfId="0" applyNumberFormat="1" applyFont="1" applyBorder="1" applyAlignment="1">
      <alignment horizontal="center"/>
    </xf>
    <xf numFmtId="4" fontId="6" fillId="0" borderId="0" xfId="0" applyNumberFormat="1" applyFont="1" applyAlignment="1">
      <alignment horizontal="center"/>
    </xf>
    <xf numFmtId="4" fontId="5" fillId="0" borderId="25" xfId="0" applyNumberFormat="1" applyFont="1" applyBorder="1" applyAlignment="1">
      <alignment/>
    </xf>
    <xf numFmtId="0" fontId="5" fillId="0" borderId="0" xfId="0" applyNumberFormat="1" applyFont="1" applyBorder="1" applyAlignment="1">
      <alignment/>
    </xf>
    <xf numFmtId="4" fontId="4" fillId="0" borderId="26" xfId="0" applyNumberFormat="1" applyFont="1" applyBorder="1" applyAlignment="1">
      <alignment/>
    </xf>
    <xf numFmtId="4" fontId="4" fillId="0" borderId="0" xfId="0" applyNumberFormat="1" applyFont="1" applyBorder="1" applyAlignment="1">
      <alignment/>
    </xf>
    <xf numFmtId="3" fontId="5" fillId="0" borderId="0" xfId="0" applyNumberFormat="1" applyFont="1" applyBorder="1" applyAlignment="1">
      <alignment/>
    </xf>
    <xf numFmtId="4" fontId="5" fillId="0" borderId="0" xfId="0" applyNumberFormat="1" applyFont="1" applyBorder="1" applyAlignment="1">
      <alignment/>
    </xf>
    <xf numFmtId="2" fontId="5" fillId="0" borderId="25" xfId="0" applyNumberFormat="1" applyFont="1" applyBorder="1" applyAlignment="1">
      <alignment/>
    </xf>
    <xf numFmtId="1" fontId="5" fillId="0" borderId="0" xfId="0" applyNumberFormat="1" applyFont="1" applyBorder="1" applyAlignment="1">
      <alignment/>
    </xf>
    <xf numFmtId="0" fontId="6" fillId="0" borderId="0" xfId="0" applyFont="1" applyAlignment="1">
      <alignment/>
    </xf>
    <xf numFmtId="0" fontId="4" fillId="0" borderId="0" xfId="0" applyFont="1" applyAlignment="1">
      <alignment/>
    </xf>
    <xf numFmtId="4" fontId="5" fillId="0" borderId="26" xfId="0" applyNumberFormat="1" applyFont="1" applyBorder="1" applyAlignment="1">
      <alignment/>
    </xf>
    <xf numFmtId="0" fontId="5" fillId="0" borderId="0" xfId="0" applyNumberFormat="1" applyFont="1" applyAlignment="1">
      <alignment/>
    </xf>
    <xf numFmtId="3" fontId="5" fillId="0" borderId="0" xfId="0" applyNumberFormat="1" applyFont="1" applyAlignment="1">
      <alignment/>
    </xf>
    <xf numFmtId="1" fontId="5" fillId="0" borderId="0" xfId="0" applyNumberFormat="1" applyFont="1" applyAlignment="1">
      <alignment/>
    </xf>
    <xf numFmtId="0" fontId="4" fillId="0" borderId="0" xfId="0" applyFont="1" applyAlignment="1">
      <alignment horizontal="right"/>
    </xf>
    <xf numFmtId="4" fontId="4" fillId="0" borderId="25" xfId="0" applyNumberFormat="1" applyFont="1" applyBorder="1" applyAlignment="1">
      <alignment/>
    </xf>
    <xf numFmtId="0" fontId="4" fillId="0" borderId="0" xfId="0" applyNumberFormat="1" applyFont="1" applyAlignment="1">
      <alignment/>
    </xf>
    <xf numFmtId="4" fontId="4" fillId="0" borderId="24" xfId="0" applyNumberFormat="1" applyFont="1" applyBorder="1" applyAlignment="1">
      <alignment/>
    </xf>
    <xf numFmtId="3" fontId="4" fillId="0" borderId="0" xfId="0" applyNumberFormat="1" applyFont="1" applyAlignment="1">
      <alignment/>
    </xf>
    <xf numFmtId="4" fontId="4" fillId="0" borderId="0" xfId="0" applyNumberFormat="1" applyFont="1" applyAlignment="1">
      <alignment/>
    </xf>
    <xf numFmtId="2" fontId="4" fillId="0" borderId="25" xfId="0" applyNumberFormat="1" applyFont="1" applyBorder="1" applyAlignment="1">
      <alignment/>
    </xf>
    <xf numFmtId="1" fontId="4" fillId="0" borderId="0" xfId="0" applyNumberFormat="1" applyFont="1" applyAlignment="1">
      <alignment/>
    </xf>
    <xf numFmtId="0" fontId="7" fillId="0" borderId="0" xfId="0" applyFont="1" applyAlignment="1">
      <alignment/>
    </xf>
    <xf numFmtId="0" fontId="4" fillId="0" borderId="10" xfId="0" applyFont="1" applyBorder="1" applyAlignment="1">
      <alignment/>
    </xf>
    <xf numFmtId="4" fontId="4" fillId="0" borderId="22" xfId="0" applyNumberFormat="1" applyFont="1" applyBorder="1" applyAlignment="1">
      <alignment/>
    </xf>
    <xf numFmtId="0" fontId="4" fillId="0" borderId="10" xfId="0" applyNumberFormat="1" applyFont="1" applyBorder="1" applyAlignment="1">
      <alignment/>
    </xf>
    <xf numFmtId="4" fontId="4" fillId="0" borderId="23" xfId="0" applyNumberFormat="1" applyFont="1" applyBorder="1" applyAlignment="1">
      <alignment/>
    </xf>
    <xf numFmtId="4" fontId="4" fillId="0" borderId="10" xfId="0" applyNumberFormat="1" applyFont="1" applyBorder="1" applyAlignment="1">
      <alignment/>
    </xf>
    <xf numFmtId="3" fontId="4" fillId="0" borderId="10" xfId="0" applyNumberFormat="1" applyFont="1" applyBorder="1" applyAlignment="1">
      <alignment/>
    </xf>
    <xf numFmtId="2" fontId="4" fillId="0" borderId="22" xfId="0" applyNumberFormat="1" applyFont="1" applyBorder="1" applyAlignment="1">
      <alignment/>
    </xf>
    <xf numFmtId="1" fontId="4" fillId="0" borderId="10" xfId="0" applyNumberFormat="1" applyFont="1" applyBorder="1" applyAlignment="1">
      <alignment/>
    </xf>
    <xf numFmtId="2" fontId="5" fillId="0" borderId="0" xfId="0" applyNumberFormat="1" applyFont="1" applyAlignment="1">
      <alignment/>
    </xf>
    <xf numFmtId="3" fontId="39" fillId="0" borderId="0" xfId="0" applyNumberFormat="1" applyFont="1" applyBorder="1" applyAlignment="1">
      <alignment/>
    </xf>
    <xf numFmtId="0" fontId="9" fillId="0" borderId="0" xfId="0" applyFont="1" applyFill="1" applyBorder="1" applyAlignment="1">
      <alignment/>
    </xf>
    <xf numFmtId="0" fontId="9" fillId="0" borderId="0" xfId="0" applyFont="1" applyFill="1" applyBorder="1" applyAlignment="1">
      <alignment horizontal="right"/>
    </xf>
    <xf numFmtId="0" fontId="8" fillId="0" borderId="0" xfId="0" applyFont="1" applyFill="1" applyBorder="1" applyAlignment="1">
      <alignment/>
    </xf>
    <xf numFmtId="0" fontId="40" fillId="0" borderId="0" xfId="0" applyFont="1" applyFill="1" applyBorder="1" applyAlignment="1">
      <alignment/>
    </xf>
    <xf numFmtId="0" fontId="8" fillId="0" borderId="0" xfId="0" applyFont="1" applyAlignment="1">
      <alignment/>
    </xf>
    <xf numFmtId="0" fontId="8" fillId="0" borderId="0" xfId="0" applyFont="1" applyFill="1" applyBorder="1" applyAlignment="1">
      <alignment horizontal="right"/>
    </xf>
    <xf numFmtId="0" fontId="8" fillId="0" borderId="27" xfId="0" applyFont="1" applyFill="1" applyBorder="1" applyAlignment="1">
      <alignment/>
    </xf>
    <xf numFmtId="0" fontId="14" fillId="0" borderId="27" xfId="0" applyFont="1" applyFill="1" applyBorder="1" applyAlignment="1">
      <alignment/>
    </xf>
    <xf numFmtId="2" fontId="8" fillId="0" borderId="27" xfId="0" applyNumberFormat="1" applyFont="1" applyFill="1" applyBorder="1" applyAlignment="1">
      <alignment/>
    </xf>
    <xf numFmtId="0" fontId="9" fillId="0" borderId="27" xfId="0" applyFont="1" applyFill="1" applyBorder="1" applyAlignment="1">
      <alignment/>
    </xf>
    <xf numFmtId="0" fontId="9" fillId="0" borderId="28" xfId="0" applyFont="1" applyFill="1" applyBorder="1" applyAlignment="1">
      <alignment/>
    </xf>
    <xf numFmtId="0" fontId="5" fillId="36" borderId="0" xfId="0" applyFont="1" applyFill="1" applyBorder="1" applyAlignment="1">
      <alignment/>
    </xf>
    <xf numFmtId="0" fontId="22" fillId="0" borderId="0" xfId="0" applyFont="1" applyAlignment="1">
      <alignment/>
    </xf>
    <xf numFmtId="0" fontId="9" fillId="36" borderId="10" xfId="0" applyFont="1" applyFill="1" applyBorder="1" applyAlignment="1">
      <alignment/>
    </xf>
    <xf numFmtId="0" fontId="8" fillId="36" borderId="10" xfId="0" applyFont="1" applyFill="1" applyBorder="1" applyAlignment="1">
      <alignment/>
    </xf>
    <xf numFmtId="0" fontId="12" fillId="0" borderId="0" xfId="0" applyFont="1" applyAlignment="1">
      <alignment/>
    </xf>
    <xf numFmtId="0" fontId="8" fillId="0" borderId="0" xfId="0" applyFont="1" applyAlignment="1">
      <alignment horizontal="right"/>
    </xf>
    <xf numFmtId="0" fontId="8" fillId="0" borderId="10" xfId="0" applyFont="1" applyBorder="1" applyAlignment="1">
      <alignment/>
    </xf>
    <xf numFmtId="0" fontId="8" fillId="0" borderId="10" xfId="0" applyFont="1" applyBorder="1" applyAlignment="1">
      <alignment horizontal="right"/>
    </xf>
    <xf numFmtId="0" fontId="12" fillId="0" borderId="10" xfId="0" applyFont="1" applyBorder="1" applyAlignment="1">
      <alignment horizontal="left"/>
    </xf>
    <xf numFmtId="0" fontId="9" fillId="0" borderId="10" xfId="0" applyFont="1" applyBorder="1" applyAlignment="1">
      <alignment horizontal="center"/>
    </xf>
    <xf numFmtId="0" fontId="40" fillId="0" borderId="0" xfId="0" applyFont="1" applyAlignment="1">
      <alignment horizontal="left"/>
    </xf>
    <xf numFmtId="0" fontId="9" fillId="0" borderId="0" xfId="0" applyFont="1" applyAlignment="1">
      <alignment/>
    </xf>
    <xf numFmtId="3" fontId="8" fillId="0" borderId="0" xfId="0" applyNumberFormat="1" applyFont="1" applyAlignment="1">
      <alignment/>
    </xf>
    <xf numFmtId="3" fontId="9" fillId="0" borderId="0" xfId="0" applyNumberFormat="1" applyFont="1" applyAlignment="1">
      <alignment/>
    </xf>
    <xf numFmtId="0" fontId="8" fillId="0" borderId="0" xfId="0" applyFont="1" applyAlignment="1">
      <alignment horizontal="center"/>
    </xf>
    <xf numFmtId="3" fontId="8" fillId="0" borderId="0" xfId="0" applyNumberFormat="1" applyFont="1" applyBorder="1" applyAlignment="1">
      <alignment/>
    </xf>
    <xf numFmtId="3" fontId="8" fillId="0" borderId="10" xfId="0" applyNumberFormat="1" applyFont="1" applyBorder="1" applyAlignment="1">
      <alignment/>
    </xf>
    <xf numFmtId="3" fontId="9" fillId="0" borderId="0" xfId="0" applyNumberFormat="1" applyFont="1" applyBorder="1" applyAlignment="1">
      <alignment/>
    </xf>
    <xf numFmtId="0" fontId="9" fillId="0" borderId="0" xfId="0" applyFont="1" applyAlignment="1">
      <alignment horizontal="left"/>
    </xf>
    <xf numFmtId="0" fontId="9" fillId="0" borderId="0" xfId="0" applyFont="1" applyAlignment="1">
      <alignment horizontal="center"/>
    </xf>
    <xf numFmtId="3" fontId="9" fillId="0" borderId="11" xfId="0" applyNumberFormat="1" applyFont="1" applyBorder="1" applyAlignment="1">
      <alignment/>
    </xf>
    <xf numFmtId="0" fontId="9" fillId="0" borderId="0" xfId="0" applyFont="1" applyBorder="1" applyAlignment="1">
      <alignment/>
    </xf>
    <xf numFmtId="9" fontId="9" fillId="37" borderId="18" xfId="0" applyNumberFormat="1" applyFont="1" applyFill="1" applyBorder="1" applyAlignment="1">
      <alignment/>
    </xf>
    <xf numFmtId="0" fontId="12" fillId="37" borderId="0" xfId="0" applyFont="1" applyFill="1" applyAlignment="1">
      <alignment/>
    </xf>
    <xf numFmtId="0" fontId="5" fillId="0" borderId="0" xfId="0" applyFont="1" applyBorder="1" applyAlignment="1">
      <alignment horizontal="center"/>
    </xf>
    <xf numFmtId="0" fontId="8" fillId="34" borderId="0" xfId="0" applyNumberFormat="1" applyFont="1" applyFill="1" applyBorder="1" applyAlignment="1">
      <alignment/>
    </xf>
    <xf numFmtId="0" fontId="8" fillId="0" borderId="29" xfId="0" applyFont="1" applyFill="1" applyBorder="1" applyAlignment="1">
      <alignment/>
    </xf>
    <xf numFmtId="0" fontId="8" fillId="0" borderId="30" xfId="0" applyFont="1" applyFill="1" applyBorder="1" applyAlignment="1">
      <alignment vertical="center"/>
    </xf>
    <xf numFmtId="0" fontId="8" fillId="0" borderId="30" xfId="0" applyFont="1" applyFill="1" applyBorder="1" applyAlignment="1">
      <alignment/>
    </xf>
    <xf numFmtId="0" fontId="9" fillId="0" borderId="30" xfId="0" applyFont="1" applyFill="1" applyBorder="1" applyAlignment="1">
      <alignment/>
    </xf>
    <xf numFmtId="0" fontId="8" fillId="0" borderId="31" xfId="0" applyFont="1" applyFill="1" applyBorder="1" applyAlignment="1">
      <alignment/>
    </xf>
    <xf numFmtId="0" fontId="8" fillId="0" borderId="32" xfId="0" applyFont="1" applyFill="1" applyBorder="1" applyAlignment="1">
      <alignment/>
    </xf>
    <xf numFmtId="0" fontId="9" fillId="0" borderId="16" xfId="0" applyFont="1" applyFill="1" applyBorder="1" applyAlignment="1">
      <alignment/>
    </xf>
    <xf numFmtId="3" fontId="4" fillId="0" borderId="11" xfId="0" applyNumberFormat="1" applyFont="1" applyBorder="1" applyAlignment="1">
      <alignment/>
    </xf>
    <xf numFmtId="0" fontId="0" fillId="38" borderId="0" xfId="0" applyFont="1" applyFill="1" applyBorder="1" applyAlignment="1">
      <alignment horizontal="center"/>
    </xf>
    <xf numFmtId="0" fontId="42" fillId="0" borderId="29" xfId="0" applyFont="1" applyBorder="1" applyAlignment="1">
      <alignment/>
    </xf>
    <xf numFmtId="0" fontId="8" fillId="0" borderId="0" xfId="0" applyFont="1" applyFill="1" applyBorder="1" applyAlignment="1">
      <alignment horizontal="left"/>
    </xf>
    <xf numFmtId="0" fontId="9" fillId="0" borderId="0" xfId="0" applyFont="1" applyFill="1" applyBorder="1" applyAlignment="1">
      <alignment horizontal="left"/>
    </xf>
    <xf numFmtId="0" fontId="8" fillId="0" borderId="0" xfId="0" applyFont="1" applyFill="1" applyBorder="1" applyAlignment="1">
      <alignment horizontal="right"/>
    </xf>
    <xf numFmtId="174" fontId="8" fillId="0" borderId="0" xfId="0" applyNumberFormat="1" applyFont="1" applyFill="1" applyBorder="1" applyAlignment="1">
      <alignment horizontal="left"/>
    </xf>
    <xf numFmtId="0" fontId="8" fillId="0" borderId="0" xfId="0" applyNumberFormat="1" applyFont="1" applyFill="1" applyBorder="1" applyAlignment="1">
      <alignment horizontal="left"/>
    </xf>
    <xf numFmtId="0" fontId="8" fillId="0" borderId="30" xfId="0" applyNumberFormat="1" applyFont="1" applyFill="1" applyBorder="1" applyAlignment="1">
      <alignment horizontal="left"/>
    </xf>
    <xf numFmtId="2" fontId="8" fillId="0" borderId="0" xfId="0" applyNumberFormat="1" applyFont="1" applyFill="1" applyBorder="1" applyAlignment="1">
      <alignment horizontal="left"/>
    </xf>
    <xf numFmtId="0" fontId="8" fillId="0" borderId="30" xfId="0" applyFont="1" applyFill="1" applyBorder="1" applyAlignment="1">
      <alignment horizontal="left"/>
    </xf>
    <xf numFmtId="0" fontId="8" fillId="0" borderId="27" xfId="0" applyFont="1" applyFill="1" applyBorder="1" applyAlignment="1">
      <alignment horizontal="left"/>
    </xf>
    <xf numFmtId="185" fontId="8" fillId="0" borderId="0" xfId="0" applyNumberFormat="1" applyFont="1" applyFill="1" applyBorder="1" applyAlignment="1">
      <alignment/>
    </xf>
    <xf numFmtId="0" fontId="9" fillId="0" borderId="11" xfId="0" applyFont="1" applyFill="1" applyBorder="1" applyAlignment="1">
      <alignment horizontal="right"/>
    </xf>
    <xf numFmtId="0" fontId="8" fillId="0" borderId="11" xfId="0" applyFont="1" applyFill="1" applyBorder="1" applyAlignment="1">
      <alignment/>
    </xf>
    <xf numFmtId="185" fontId="8" fillId="0" borderId="11" xfId="0" applyNumberFormat="1" applyFont="1" applyFill="1" applyBorder="1" applyAlignment="1">
      <alignment/>
    </xf>
    <xf numFmtId="3" fontId="5" fillId="0" borderId="0" xfId="0" applyNumberFormat="1" applyFont="1" applyAlignment="1">
      <alignment horizontal="right"/>
    </xf>
    <xf numFmtId="0" fontId="8" fillId="0" borderId="0" xfId="0" applyFont="1" applyBorder="1" applyAlignment="1">
      <alignment/>
    </xf>
    <xf numFmtId="0" fontId="11" fillId="0" borderId="0" xfId="0" applyFont="1" applyAlignment="1">
      <alignment/>
    </xf>
    <xf numFmtId="3" fontId="45" fillId="0" borderId="0" xfId="0" applyNumberFormat="1" applyFont="1" applyAlignment="1">
      <alignment/>
    </xf>
    <xf numFmtId="3" fontId="20" fillId="0" borderId="0" xfId="0" applyNumberFormat="1" applyFont="1" applyAlignment="1">
      <alignment/>
    </xf>
    <xf numFmtId="3" fontId="29" fillId="0" borderId="0" xfId="0" applyNumberFormat="1" applyFont="1" applyAlignment="1">
      <alignment/>
    </xf>
    <xf numFmtId="178" fontId="47" fillId="0" borderId="0" xfId="0" applyNumberFormat="1" applyFont="1" applyAlignment="1">
      <alignment/>
    </xf>
    <xf numFmtId="0" fontId="22" fillId="0" borderId="0" xfId="0" applyFont="1" applyAlignment="1">
      <alignment/>
    </xf>
    <xf numFmtId="0" fontId="8" fillId="0" borderId="0" xfId="0" applyFont="1" applyFill="1" applyBorder="1" applyAlignment="1">
      <alignment horizontal="right"/>
    </xf>
    <xf numFmtId="0" fontId="8" fillId="0" borderId="0" xfId="0" applyFont="1" applyFill="1" applyBorder="1" applyAlignment="1">
      <alignment/>
    </xf>
    <xf numFmtId="3" fontId="27" fillId="0" borderId="0" xfId="0" applyNumberFormat="1" applyFont="1" applyBorder="1" applyAlignment="1">
      <alignment/>
    </xf>
    <xf numFmtId="1" fontId="5" fillId="0" borderId="0" xfId="0" applyNumberFormat="1" applyFont="1" applyFill="1" applyAlignment="1">
      <alignment/>
    </xf>
    <xf numFmtId="3" fontId="20" fillId="0" borderId="0" xfId="0" applyNumberFormat="1" applyFont="1" applyFill="1" applyAlignment="1">
      <alignment/>
    </xf>
    <xf numFmtId="0" fontId="20" fillId="0" borderId="0" xfId="0" applyFont="1" applyFill="1" applyBorder="1" applyAlignment="1">
      <alignment/>
    </xf>
    <xf numFmtId="3" fontId="14" fillId="0" borderId="0" xfId="0" applyNumberFormat="1" applyFont="1" applyFill="1" applyAlignment="1">
      <alignment/>
    </xf>
    <xf numFmtId="0" fontId="4" fillId="0" borderId="0" xfId="0" applyFont="1" applyFill="1" applyAlignment="1">
      <alignment/>
    </xf>
    <xf numFmtId="0" fontId="30" fillId="0" borderId="0" xfId="0" applyFont="1" applyFill="1" applyAlignment="1">
      <alignment/>
    </xf>
    <xf numFmtId="0" fontId="20" fillId="0" borderId="0" xfId="0" applyFont="1" applyFill="1" applyAlignment="1">
      <alignment/>
    </xf>
    <xf numFmtId="0" fontId="44" fillId="0" borderId="0" xfId="0" applyFont="1" applyFill="1" applyBorder="1" applyAlignment="1">
      <alignment/>
    </xf>
    <xf numFmtId="3" fontId="30" fillId="0" borderId="0" xfId="0" applyNumberFormat="1" applyFont="1" applyFill="1" applyBorder="1" applyAlignment="1">
      <alignment/>
    </xf>
    <xf numFmtId="3" fontId="43" fillId="0" borderId="0" xfId="0" applyNumberFormat="1" applyFont="1" applyFill="1" applyBorder="1" applyAlignment="1">
      <alignment/>
    </xf>
    <xf numFmtId="3" fontId="18" fillId="0" borderId="0" xfId="0" applyNumberFormat="1" applyFont="1" applyFill="1" applyBorder="1" applyAlignment="1">
      <alignment/>
    </xf>
    <xf numFmtId="0" fontId="7" fillId="34" borderId="10" xfId="0" applyNumberFormat="1" applyFont="1" applyFill="1" applyBorder="1" applyAlignment="1">
      <alignment horizontal="center"/>
    </xf>
    <xf numFmtId="0" fontId="40" fillId="0" borderId="0" xfId="0" applyFont="1" applyFill="1" applyBorder="1" applyAlignment="1">
      <alignment horizontal="left"/>
    </xf>
    <xf numFmtId="0" fontId="22" fillId="0" borderId="0" xfId="0" applyFont="1" applyAlignment="1">
      <alignment vertical="top"/>
    </xf>
    <xf numFmtId="0" fontId="22" fillId="0" borderId="0" xfId="0" applyFont="1" applyAlignment="1">
      <alignment vertical="top"/>
    </xf>
    <xf numFmtId="4" fontId="14" fillId="0" borderId="0" xfId="0" applyNumberFormat="1" applyFont="1" applyAlignment="1">
      <alignment/>
    </xf>
    <xf numFmtId="0" fontId="4" fillId="36" borderId="0" xfId="0" applyFont="1" applyFill="1" applyAlignment="1">
      <alignment/>
    </xf>
    <xf numFmtId="0" fontId="46" fillId="36" borderId="0" xfId="0" applyFont="1" applyFill="1" applyBorder="1" applyAlignment="1">
      <alignment horizontal="left"/>
    </xf>
    <xf numFmtId="0" fontId="48" fillId="0" borderId="0" xfId="0" applyFont="1" applyAlignment="1">
      <alignment/>
    </xf>
    <xf numFmtId="0" fontId="23" fillId="0" borderId="0" xfId="0" applyFont="1" applyAlignment="1">
      <alignment vertical="top"/>
    </xf>
    <xf numFmtId="0" fontId="50" fillId="0" borderId="0" xfId="0" applyFont="1" applyAlignment="1">
      <alignment vertical="top"/>
    </xf>
    <xf numFmtId="0" fontId="22" fillId="0" borderId="0" xfId="0" applyFont="1" applyAlignment="1">
      <alignment vertical="center"/>
    </xf>
    <xf numFmtId="0" fontId="22" fillId="0" borderId="0" xfId="0" applyFont="1" applyFill="1" applyAlignment="1">
      <alignment/>
    </xf>
    <xf numFmtId="0" fontId="35" fillId="0" borderId="0" xfId="0" applyFont="1" applyFill="1" applyBorder="1" applyAlignment="1">
      <alignment vertical="center" wrapText="1"/>
    </xf>
    <xf numFmtId="0" fontId="51" fillId="0" borderId="0" xfId="0" applyFont="1" applyFill="1" applyBorder="1" applyAlignment="1">
      <alignment vertical="center"/>
    </xf>
    <xf numFmtId="0" fontId="21" fillId="33" borderId="0" xfId="0" applyFont="1" applyFill="1" applyBorder="1" applyAlignment="1">
      <alignment/>
    </xf>
    <xf numFmtId="0" fontId="22" fillId="39" borderId="0" xfId="0" applyFont="1" applyFill="1" applyBorder="1" applyAlignment="1">
      <alignment/>
    </xf>
    <xf numFmtId="0" fontId="22" fillId="34" borderId="0" xfId="0" applyFont="1" applyFill="1" applyBorder="1" applyAlignment="1">
      <alignment/>
    </xf>
    <xf numFmtId="0" fontId="22" fillId="40" borderId="0" xfId="0" applyFont="1" applyFill="1" applyBorder="1" applyAlignment="1">
      <alignment/>
    </xf>
    <xf numFmtId="0" fontId="22" fillId="41" borderId="0" xfId="0" applyFont="1" applyFill="1" applyBorder="1" applyAlignment="1">
      <alignment/>
    </xf>
    <xf numFmtId="0" fontId="34" fillId="0" borderId="13" xfId="0" applyFont="1" applyBorder="1" applyAlignment="1">
      <alignment/>
    </xf>
    <xf numFmtId="0" fontId="21" fillId="0" borderId="0" xfId="0" applyFont="1" applyAlignment="1">
      <alignment horizontal="left" vertical="top"/>
    </xf>
    <xf numFmtId="0" fontId="21" fillId="0" borderId="0" xfId="0" applyFont="1" applyAlignment="1">
      <alignment vertical="top"/>
    </xf>
    <xf numFmtId="0" fontId="51" fillId="0" borderId="0" xfId="0" applyFont="1" applyAlignment="1">
      <alignment vertical="center"/>
    </xf>
    <xf numFmtId="0" fontId="22" fillId="0" borderId="0" xfId="0" applyFont="1" applyAlignment="1">
      <alignment vertical="center"/>
    </xf>
    <xf numFmtId="0" fontId="22" fillId="0" borderId="14" xfId="0" applyFont="1" applyFill="1" applyBorder="1" applyAlignment="1">
      <alignment/>
    </xf>
    <xf numFmtId="0" fontId="21" fillId="0" borderId="30" xfId="0" applyFont="1" applyBorder="1" applyAlignment="1">
      <alignment/>
    </xf>
    <xf numFmtId="0" fontId="21" fillId="0" borderId="30" xfId="0" applyFont="1" applyFill="1" applyBorder="1" applyAlignment="1">
      <alignment/>
    </xf>
    <xf numFmtId="0" fontId="22" fillId="0" borderId="15" xfId="0" applyFont="1" applyFill="1" applyBorder="1" applyAlignment="1">
      <alignment/>
    </xf>
    <xf numFmtId="0" fontId="22" fillId="35" borderId="16" xfId="0" applyFont="1" applyFill="1" applyBorder="1" applyAlignment="1">
      <alignment/>
    </xf>
    <xf numFmtId="0" fontId="21" fillId="0" borderId="31" xfId="0" applyFont="1" applyBorder="1" applyAlignment="1">
      <alignment/>
    </xf>
    <xf numFmtId="0" fontId="34" fillId="0" borderId="13" xfId="0" applyFont="1" applyBorder="1" applyAlignment="1">
      <alignment vertical="center"/>
    </xf>
    <xf numFmtId="0" fontId="22" fillId="0" borderId="29" xfId="0" applyFont="1" applyBorder="1" applyAlignment="1">
      <alignment vertical="center"/>
    </xf>
    <xf numFmtId="0" fontId="51" fillId="0" borderId="12" xfId="0" applyFont="1" applyBorder="1" applyAlignment="1">
      <alignment vertical="center"/>
    </xf>
    <xf numFmtId="0" fontId="22" fillId="0" borderId="30" xfId="0" applyFont="1" applyBorder="1" applyAlignment="1">
      <alignment/>
    </xf>
    <xf numFmtId="0" fontId="22" fillId="0" borderId="0" xfId="0" applyFont="1" applyBorder="1" applyAlignment="1">
      <alignment/>
    </xf>
    <xf numFmtId="0" fontId="1" fillId="0" borderId="33" xfId="0" applyFont="1" applyBorder="1" applyAlignment="1">
      <alignment/>
    </xf>
    <xf numFmtId="0" fontId="5" fillId="0" borderId="13" xfId="0" applyFont="1" applyFill="1" applyBorder="1" applyAlignment="1">
      <alignment/>
    </xf>
    <xf numFmtId="0" fontId="8" fillId="38" borderId="0" xfId="0" applyFont="1" applyFill="1" applyBorder="1" applyAlignment="1">
      <alignment horizontal="left"/>
    </xf>
    <xf numFmtId="1" fontId="31" fillId="0" borderId="0" xfId="0" applyNumberFormat="1" applyFont="1" applyFill="1" applyAlignment="1">
      <alignment/>
    </xf>
    <xf numFmtId="0" fontId="31" fillId="0" borderId="0" xfId="0" applyFont="1" applyFill="1" applyBorder="1" applyAlignment="1">
      <alignment/>
    </xf>
    <xf numFmtId="3" fontId="31" fillId="0" borderId="0" xfId="0" applyNumberFormat="1" applyFont="1" applyAlignment="1">
      <alignment/>
    </xf>
    <xf numFmtId="3" fontId="9" fillId="0" borderId="0" xfId="0" applyNumberFormat="1" applyFont="1" applyFill="1" applyBorder="1" applyAlignment="1">
      <alignment/>
    </xf>
    <xf numFmtId="0" fontId="31" fillId="37" borderId="0" xfId="0" applyFont="1" applyFill="1" applyAlignment="1">
      <alignment horizontal="center"/>
    </xf>
    <xf numFmtId="0" fontId="32" fillId="37" borderId="10" xfId="0" applyFont="1" applyFill="1" applyBorder="1" applyAlignment="1">
      <alignment/>
    </xf>
    <xf numFmtId="0" fontId="31" fillId="37" borderId="10" xfId="0" applyFont="1" applyFill="1" applyBorder="1" applyAlignment="1">
      <alignment/>
    </xf>
    <xf numFmtId="3" fontId="31" fillId="37" borderId="0" xfId="0" applyNumberFormat="1" applyFont="1" applyFill="1" applyAlignment="1">
      <alignment/>
    </xf>
    <xf numFmtId="0" fontId="53" fillId="0" borderId="0" xfId="0" applyFont="1" applyAlignment="1">
      <alignment/>
    </xf>
    <xf numFmtId="0" fontId="31" fillId="35" borderId="0" xfId="0" applyFont="1" applyFill="1" applyAlignment="1">
      <alignment horizontal="center"/>
    </xf>
    <xf numFmtId="0" fontId="32" fillId="35" borderId="0" xfId="0" applyFont="1" applyFill="1" applyAlignment="1">
      <alignment horizontal="left"/>
    </xf>
    <xf numFmtId="0" fontId="31" fillId="35" borderId="0" xfId="0" applyFont="1" applyFill="1" applyAlignment="1">
      <alignment/>
    </xf>
    <xf numFmtId="0" fontId="54" fillId="0" borderId="0" xfId="0" applyFont="1" applyFill="1" applyAlignment="1">
      <alignment/>
    </xf>
    <xf numFmtId="0" fontId="55" fillId="0" borderId="0" xfId="0" applyFont="1" applyFill="1" applyAlignment="1">
      <alignment/>
    </xf>
    <xf numFmtId="3" fontId="56" fillId="0" borderId="0" xfId="0" applyNumberFormat="1" applyFont="1" applyFill="1" applyAlignment="1">
      <alignment/>
    </xf>
    <xf numFmtId="0" fontId="56" fillId="0" borderId="0" xfId="0" applyFont="1" applyFill="1" applyBorder="1" applyAlignment="1">
      <alignment/>
    </xf>
    <xf numFmtId="3" fontId="56" fillId="0" borderId="0" xfId="0" applyNumberFormat="1" applyFont="1" applyFill="1" applyBorder="1" applyAlignment="1">
      <alignment/>
    </xf>
    <xf numFmtId="0" fontId="9" fillId="36" borderId="0" xfId="0" applyFont="1" applyFill="1" applyBorder="1" applyAlignment="1">
      <alignment horizontal="left"/>
    </xf>
    <xf numFmtId="3" fontId="31" fillId="35" borderId="0" xfId="0" applyNumberFormat="1" applyFont="1" applyFill="1" applyAlignment="1">
      <alignment/>
    </xf>
    <xf numFmtId="0" fontId="31" fillId="0" borderId="0" xfId="0" applyFont="1" applyAlignment="1">
      <alignment/>
    </xf>
    <xf numFmtId="0" fontId="53" fillId="0" borderId="0" xfId="0" applyFont="1" applyAlignment="1">
      <alignment/>
    </xf>
    <xf numFmtId="0" fontId="31" fillId="42" borderId="0" xfId="0" applyFont="1" applyFill="1" applyAlignment="1">
      <alignment horizontal="center"/>
    </xf>
    <xf numFmtId="0" fontId="32" fillId="42" borderId="0" xfId="0" applyFont="1" applyFill="1" applyAlignment="1">
      <alignment/>
    </xf>
    <xf numFmtId="0" fontId="31" fillId="42" borderId="0" xfId="0" applyFont="1" applyFill="1" applyAlignment="1">
      <alignment/>
    </xf>
    <xf numFmtId="3" fontId="31" fillId="42" borderId="0" xfId="0" applyNumberFormat="1" applyFont="1" applyFill="1" applyAlignment="1">
      <alignment/>
    </xf>
    <xf numFmtId="3" fontId="32" fillId="42" borderId="0" xfId="0" applyNumberFormat="1" applyFont="1" applyFill="1" applyBorder="1" applyAlignment="1">
      <alignment/>
    </xf>
    <xf numFmtId="0" fontId="32" fillId="34" borderId="0" xfId="0" applyFont="1" applyFill="1" applyAlignment="1">
      <alignment horizontal="left"/>
    </xf>
    <xf numFmtId="0" fontId="32" fillId="34" borderId="0" xfId="0" applyFont="1" applyFill="1" applyAlignment="1">
      <alignment/>
    </xf>
    <xf numFmtId="3" fontId="32" fillId="34" borderId="0" xfId="0" applyNumberFormat="1" applyFont="1" applyFill="1" applyAlignment="1">
      <alignment/>
    </xf>
    <xf numFmtId="1" fontId="57" fillId="0" borderId="0" xfId="0" applyNumberFormat="1" applyFont="1" applyFill="1" applyAlignment="1">
      <alignment/>
    </xf>
    <xf numFmtId="0" fontId="58" fillId="0" borderId="0" xfId="0" applyFont="1" applyFill="1" applyAlignment="1">
      <alignment/>
    </xf>
    <xf numFmtId="0" fontId="57" fillId="0" borderId="0" xfId="0" applyFont="1" applyFill="1" applyAlignment="1">
      <alignment/>
    </xf>
    <xf numFmtId="3" fontId="57" fillId="0" borderId="0" xfId="0" applyNumberFormat="1" applyFont="1" applyFill="1" applyAlignment="1">
      <alignment/>
    </xf>
    <xf numFmtId="0" fontId="57" fillId="0" borderId="0" xfId="0" applyFont="1" applyFill="1" applyBorder="1" applyAlignment="1">
      <alignment/>
    </xf>
    <xf numFmtId="3" fontId="58" fillId="0" borderId="0" xfId="0" applyNumberFormat="1" applyFont="1" applyFill="1" applyAlignment="1">
      <alignment/>
    </xf>
    <xf numFmtId="0" fontId="57" fillId="0" borderId="0" xfId="0" applyFont="1" applyBorder="1" applyAlignment="1">
      <alignment/>
    </xf>
    <xf numFmtId="0" fontId="57" fillId="0" borderId="0" xfId="0" applyFont="1" applyAlignment="1">
      <alignment/>
    </xf>
    <xf numFmtId="3" fontId="60" fillId="0" borderId="34" xfId="0" applyNumberFormat="1" applyFont="1" applyFill="1" applyBorder="1" applyAlignment="1">
      <alignment/>
    </xf>
    <xf numFmtId="0" fontId="61" fillId="0" borderId="0" xfId="0" applyFont="1" applyFill="1" applyAlignment="1">
      <alignment/>
    </xf>
    <xf numFmtId="3" fontId="61" fillId="0" borderId="0" xfId="0" applyNumberFormat="1" applyFont="1" applyFill="1" applyAlignment="1">
      <alignment/>
    </xf>
    <xf numFmtId="0" fontId="61" fillId="0" borderId="0" xfId="0" applyFont="1" applyFill="1" applyBorder="1" applyAlignment="1">
      <alignment/>
    </xf>
    <xf numFmtId="3" fontId="61" fillId="0" borderId="0" xfId="0" applyNumberFormat="1" applyFont="1" applyFill="1" applyBorder="1" applyAlignment="1">
      <alignment/>
    </xf>
    <xf numFmtId="1" fontId="62" fillId="0" borderId="0" xfId="0" applyNumberFormat="1" applyFont="1" applyFill="1" applyAlignment="1">
      <alignment/>
    </xf>
    <xf numFmtId="0" fontId="63" fillId="0" borderId="0" xfId="0" applyFont="1" applyFill="1" applyAlignment="1">
      <alignment/>
    </xf>
    <xf numFmtId="0" fontId="62" fillId="0" borderId="0" xfId="0" applyFont="1" applyFill="1" applyAlignment="1">
      <alignment/>
    </xf>
    <xf numFmtId="3" fontId="62" fillId="0" borderId="0" xfId="0" applyNumberFormat="1" applyFont="1" applyFill="1" applyAlignment="1">
      <alignment/>
    </xf>
    <xf numFmtId="0" fontId="62" fillId="0" borderId="0" xfId="0" applyFont="1" applyFill="1" applyBorder="1" applyAlignment="1">
      <alignment/>
    </xf>
    <xf numFmtId="3" fontId="65" fillId="0" borderId="0" xfId="0" applyNumberFormat="1" applyFont="1" applyFill="1" applyAlignment="1">
      <alignment/>
    </xf>
    <xf numFmtId="3" fontId="62" fillId="0" borderId="0" xfId="0" applyNumberFormat="1" applyFont="1" applyFill="1" applyBorder="1" applyAlignment="1">
      <alignment/>
    </xf>
    <xf numFmtId="0" fontId="62" fillId="0" borderId="0" xfId="0" applyFont="1" applyBorder="1" applyAlignment="1">
      <alignment/>
    </xf>
    <xf numFmtId="0" fontId="62" fillId="0" borderId="0" xfId="0" applyFont="1" applyAlignment="1">
      <alignment/>
    </xf>
    <xf numFmtId="0" fontId="66" fillId="0" borderId="0" xfId="0" applyFont="1" applyFill="1" applyAlignment="1">
      <alignment/>
    </xf>
    <xf numFmtId="0" fontId="63" fillId="36" borderId="0" xfId="0" applyFont="1" applyFill="1" applyBorder="1" applyAlignment="1">
      <alignment horizontal="left"/>
    </xf>
    <xf numFmtId="3" fontId="4" fillId="0" borderId="10" xfId="0" applyNumberFormat="1" applyFont="1" applyBorder="1" applyAlignment="1">
      <alignment horizontal="center" wrapText="1"/>
    </xf>
    <xf numFmtId="3" fontId="58" fillId="0" borderId="34" xfId="0" applyNumberFormat="1" applyFont="1" applyFill="1" applyBorder="1" applyAlignment="1">
      <alignment/>
    </xf>
    <xf numFmtId="3" fontId="64" fillId="0" borderId="34" xfId="0" applyNumberFormat="1" applyFont="1" applyFill="1" applyBorder="1" applyAlignment="1">
      <alignment/>
    </xf>
    <xf numFmtId="0" fontId="5" fillId="36" borderId="21" xfId="0" applyFont="1" applyFill="1" applyBorder="1" applyAlignment="1">
      <alignment horizontal="left"/>
    </xf>
    <xf numFmtId="0" fontId="5" fillId="36" borderId="23" xfId="0" applyFont="1" applyFill="1" applyBorder="1" applyAlignment="1">
      <alignment horizontal="left"/>
    </xf>
    <xf numFmtId="0" fontId="4" fillId="36" borderId="0" xfId="0" applyFont="1" applyFill="1" applyBorder="1" applyAlignment="1">
      <alignment/>
    </xf>
    <xf numFmtId="0" fontId="57" fillId="36" borderId="0" xfId="0" applyFont="1" applyFill="1" applyBorder="1" applyAlignment="1">
      <alignment horizontal="left"/>
    </xf>
    <xf numFmtId="3" fontId="62" fillId="0" borderId="0" xfId="0" applyNumberFormat="1" applyFont="1" applyBorder="1" applyAlignment="1">
      <alignment/>
    </xf>
    <xf numFmtId="0" fontId="67" fillId="0" borderId="0" xfId="0" applyFont="1" applyFill="1" applyAlignment="1">
      <alignment/>
    </xf>
    <xf numFmtId="3" fontId="62" fillId="0" borderId="0" xfId="0" applyNumberFormat="1" applyFont="1" applyFill="1" applyAlignment="1">
      <alignment horizontal="right"/>
    </xf>
    <xf numFmtId="3" fontId="63" fillId="39" borderId="35" xfId="0" applyNumberFormat="1" applyFont="1" applyFill="1" applyBorder="1" applyAlignment="1">
      <alignment/>
    </xf>
    <xf numFmtId="0" fontId="59" fillId="41" borderId="10" xfId="0" applyFont="1" applyFill="1" applyBorder="1" applyAlignment="1">
      <alignment horizontal="left"/>
    </xf>
    <xf numFmtId="0" fontId="58" fillId="41" borderId="10" xfId="0" applyFont="1" applyFill="1" applyBorder="1" applyAlignment="1">
      <alignment/>
    </xf>
    <xf numFmtId="0" fontId="57" fillId="41" borderId="10" xfId="0" applyFont="1" applyFill="1" applyBorder="1" applyAlignment="1">
      <alignment/>
    </xf>
    <xf numFmtId="0" fontId="68" fillId="0" borderId="0" xfId="0" applyFont="1" applyAlignment="1">
      <alignment/>
    </xf>
    <xf numFmtId="0" fontId="70" fillId="36" borderId="0" xfId="0" applyFont="1" applyFill="1" applyBorder="1" applyAlignment="1">
      <alignment horizontal="left"/>
    </xf>
    <xf numFmtId="1" fontId="5" fillId="0" borderId="0" xfId="0" applyNumberFormat="1" applyFont="1" applyAlignment="1">
      <alignment vertical="top"/>
    </xf>
    <xf numFmtId="0" fontId="4" fillId="0" borderId="0" xfId="0" applyFont="1" applyAlignment="1">
      <alignment vertical="top"/>
    </xf>
    <xf numFmtId="0" fontId="5" fillId="0" borderId="0" xfId="0" applyFont="1" applyAlignment="1">
      <alignment vertical="top"/>
    </xf>
    <xf numFmtId="3" fontId="5" fillId="0" borderId="0" xfId="0" applyNumberFormat="1" applyFont="1" applyAlignment="1">
      <alignment vertical="top"/>
    </xf>
    <xf numFmtId="0" fontId="5" fillId="0" borderId="0" xfId="0" applyFont="1" applyBorder="1" applyAlignment="1">
      <alignment vertical="top"/>
    </xf>
    <xf numFmtId="0" fontId="4" fillId="0" borderId="0" xfId="0" applyFont="1" applyBorder="1" applyAlignment="1">
      <alignment vertical="top"/>
    </xf>
    <xf numFmtId="3" fontId="5" fillId="0" borderId="0" xfId="0" applyNumberFormat="1" applyFont="1" applyBorder="1" applyAlignment="1">
      <alignment vertical="top"/>
    </xf>
    <xf numFmtId="3" fontId="4" fillId="0" borderId="0" xfId="0" applyNumberFormat="1" applyFont="1" applyBorder="1" applyAlignment="1">
      <alignment vertical="top"/>
    </xf>
    <xf numFmtId="3" fontId="4" fillId="0" borderId="16" xfId="0" applyNumberFormat="1" applyFont="1" applyBorder="1" applyAlignment="1">
      <alignment/>
    </xf>
    <xf numFmtId="0" fontId="71" fillId="0" borderId="0" xfId="0" applyFont="1" applyAlignment="1" quotePrefix="1">
      <alignment/>
    </xf>
    <xf numFmtId="0" fontId="71" fillId="0" borderId="0" xfId="0" applyFont="1" applyFill="1" applyAlignment="1">
      <alignment/>
    </xf>
    <xf numFmtId="0" fontId="71" fillId="0" borderId="0" xfId="0" applyFont="1" applyBorder="1" applyAlignment="1" quotePrefix="1">
      <alignment/>
    </xf>
    <xf numFmtId="0" fontId="72" fillId="0" borderId="0" xfId="0" applyFont="1" applyAlignment="1">
      <alignment/>
    </xf>
    <xf numFmtId="0" fontId="73" fillId="0" borderId="0" xfId="0" applyFont="1" applyFill="1" applyAlignment="1">
      <alignment/>
    </xf>
    <xf numFmtId="3" fontId="4" fillId="0" borderId="0" xfId="0" applyNumberFormat="1" applyFont="1" applyBorder="1" applyAlignment="1">
      <alignment/>
    </xf>
    <xf numFmtId="4" fontId="4" fillId="0" borderId="10" xfId="0" applyNumberFormat="1" applyFont="1" applyBorder="1" applyAlignment="1">
      <alignment horizontal="left"/>
    </xf>
    <xf numFmtId="0" fontId="9" fillId="0" borderId="0" xfId="0" applyFont="1" applyAlignment="1">
      <alignment horizontal="center"/>
    </xf>
    <xf numFmtId="0" fontId="9" fillId="0" borderId="0" xfId="0" applyFont="1" applyFill="1" applyAlignment="1">
      <alignment/>
    </xf>
    <xf numFmtId="0" fontId="9" fillId="0" borderId="0" xfId="0" applyFont="1" applyAlignment="1">
      <alignment horizontal="left"/>
    </xf>
    <xf numFmtId="0" fontId="10" fillId="0" borderId="0" xfId="0" applyFont="1" applyAlignment="1">
      <alignment horizontal="left"/>
    </xf>
    <xf numFmtId="0" fontId="10" fillId="42" borderId="0" xfId="0" applyFont="1" applyFill="1" applyAlignment="1">
      <alignment/>
    </xf>
    <xf numFmtId="0" fontId="10" fillId="37" borderId="10" xfId="0" applyFont="1" applyFill="1" applyBorder="1" applyAlignment="1">
      <alignment/>
    </xf>
    <xf numFmtId="0" fontId="74" fillId="0" borderId="10" xfId="0" applyFont="1" applyBorder="1" applyAlignment="1">
      <alignment horizontal="center"/>
    </xf>
    <xf numFmtId="0" fontId="8" fillId="0" borderId="19" xfId="0" applyFont="1" applyBorder="1" applyAlignment="1">
      <alignment horizontal="center"/>
    </xf>
    <xf numFmtId="0" fontId="8" fillId="0" borderId="19" xfId="0" applyFont="1" applyBorder="1" applyAlignment="1">
      <alignment horizontal="center"/>
    </xf>
    <xf numFmtId="3" fontId="64" fillId="0" borderId="0" xfId="0" applyNumberFormat="1" applyFont="1" applyFill="1" applyBorder="1" applyAlignment="1">
      <alignment/>
    </xf>
    <xf numFmtId="0" fontId="4" fillId="0" borderId="0" xfId="0" applyFont="1" applyAlignment="1">
      <alignment/>
    </xf>
    <xf numFmtId="0" fontId="9" fillId="36" borderId="0" xfId="0" applyFont="1" applyFill="1" applyBorder="1" applyAlignment="1">
      <alignment/>
    </xf>
    <xf numFmtId="0" fontId="9" fillId="0" borderId="0" xfId="0" applyFont="1" applyBorder="1" applyAlignment="1">
      <alignment horizontal="center"/>
    </xf>
    <xf numFmtId="0" fontId="0" fillId="0" borderId="0" xfId="0" applyBorder="1" applyAlignment="1">
      <alignment/>
    </xf>
    <xf numFmtId="0" fontId="69" fillId="0" borderId="0" xfId="0" applyFont="1" applyBorder="1" applyAlignment="1">
      <alignment/>
    </xf>
    <xf numFmtId="0" fontId="12" fillId="0" borderId="19" xfId="0" applyFont="1" applyBorder="1" applyAlignment="1">
      <alignment/>
    </xf>
    <xf numFmtId="0" fontId="8" fillId="0" borderId="19" xfId="0" applyFont="1" applyBorder="1" applyAlignment="1">
      <alignment/>
    </xf>
    <xf numFmtId="3" fontId="31" fillId="37" borderId="23" xfId="0" applyNumberFormat="1" applyFont="1" applyFill="1" applyBorder="1" applyAlignment="1">
      <alignment/>
    </xf>
    <xf numFmtId="3" fontId="32" fillId="37" borderId="18" xfId="0" applyNumberFormat="1" applyFont="1" applyFill="1" applyBorder="1" applyAlignment="1">
      <alignment/>
    </xf>
    <xf numFmtId="3" fontId="58" fillId="41" borderId="18" xfId="0" applyNumberFormat="1" applyFont="1" applyFill="1" applyBorder="1" applyAlignment="1">
      <alignment/>
    </xf>
    <xf numFmtId="3" fontId="58" fillId="41" borderId="23" xfId="0" applyNumberFormat="1" applyFont="1" applyFill="1" applyBorder="1" applyAlignment="1">
      <alignment/>
    </xf>
    <xf numFmtId="3" fontId="32" fillId="34" borderId="18" xfId="0" applyNumberFormat="1" applyFont="1" applyFill="1" applyBorder="1" applyAlignment="1">
      <alignment/>
    </xf>
    <xf numFmtId="0" fontId="8" fillId="0" borderId="0" xfId="0" applyFont="1" applyBorder="1" applyAlignment="1">
      <alignment horizontal="right"/>
    </xf>
    <xf numFmtId="0" fontId="74" fillId="0" borderId="0" xfId="0" applyFont="1" applyBorder="1" applyAlignment="1">
      <alignment horizontal="center"/>
    </xf>
    <xf numFmtId="0" fontId="8" fillId="0" borderId="0" xfId="0" applyFont="1" applyBorder="1" applyAlignment="1">
      <alignment horizontal="right"/>
    </xf>
    <xf numFmtId="0" fontId="9" fillId="0" borderId="0" xfId="0" applyFont="1" applyBorder="1" applyAlignment="1">
      <alignment horizontal="center"/>
    </xf>
    <xf numFmtId="0" fontId="8" fillId="0" borderId="0" xfId="0" applyFont="1" applyAlignment="1">
      <alignment horizontal="right"/>
    </xf>
    <xf numFmtId="0" fontId="9" fillId="0" borderId="0" xfId="0" applyFont="1" applyAlignment="1">
      <alignment horizontal="right"/>
    </xf>
    <xf numFmtId="0" fontId="1" fillId="0" borderId="0" xfId="0" applyFont="1" applyAlignment="1">
      <alignment/>
    </xf>
    <xf numFmtId="0" fontId="9" fillId="36" borderId="10" xfId="0" applyFont="1" applyFill="1" applyBorder="1" applyAlignment="1">
      <alignment/>
    </xf>
    <xf numFmtId="0" fontId="9" fillId="0" borderId="19" xfId="0" applyFont="1" applyBorder="1" applyAlignment="1">
      <alignment/>
    </xf>
    <xf numFmtId="0" fontId="4" fillId="0" borderId="0" xfId="0" applyFont="1" applyAlignment="1">
      <alignment horizontal="center"/>
    </xf>
    <xf numFmtId="9" fontId="7" fillId="34" borderId="10" xfId="0" applyNumberFormat="1" applyFont="1" applyFill="1" applyBorder="1" applyAlignment="1">
      <alignment horizontal="center"/>
    </xf>
    <xf numFmtId="0" fontId="8" fillId="43" borderId="0" xfId="0" applyFont="1" applyFill="1" applyBorder="1" applyAlignment="1">
      <alignment/>
    </xf>
    <xf numFmtId="0" fontId="10" fillId="38" borderId="0" xfId="0" applyFont="1" applyFill="1" applyBorder="1" applyAlignment="1">
      <alignment horizontal="left"/>
    </xf>
    <xf numFmtId="0" fontId="22" fillId="0" borderId="0" xfId="0" applyFont="1" applyAlignment="1">
      <alignment horizontal="left" vertical="top" wrapText="1"/>
    </xf>
    <xf numFmtId="0" fontId="21" fillId="0" borderId="0" xfId="0" applyFont="1" applyAlignment="1">
      <alignment horizontal="left" vertical="top" wrapText="1"/>
    </xf>
    <xf numFmtId="0" fontId="50" fillId="0" borderId="0" xfId="0" applyFont="1" applyAlignment="1">
      <alignment horizontal="left" vertical="top"/>
    </xf>
    <xf numFmtId="0" fontId="21" fillId="0" borderId="0" xfId="0" applyFont="1" applyAlignment="1">
      <alignment horizontal="left" vertical="top" wrapText="1"/>
    </xf>
    <xf numFmtId="0" fontId="52" fillId="0" borderId="0" xfId="0" applyFont="1" applyAlignment="1">
      <alignment horizontal="center" vertical="center"/>
    </xf>
    <xf numFmtId="15" fontId="48" fillId="0" borderId="0" xfId="0" applyNumberFormat="1" applyFont="1" applyAlignment="1">
      <alignment horizontal="left" vertical="top"/>
    </xf>
    <xf numFmtId="0" fontId="48" fillId="0" borderId="0" xfId="0" applyFont="1" applyAlignment="1">
      <alignment horizontal="left" vertical="top"/>
    </xf>
    <xf numFmtId="0" fontId="0" fillId="0" borderId="15" xfId="0" applyBorder="1" applyAlignment="1">
      <alignment horizontal="left" vertical="top" wrapText="1"/>
    </xf>
    <xf numFmtId="0" fontId="0" fillId="0" borderId="16" xfId="0" applyFont="1" applyBorder="1" applyAlignment="1">
      <alignment horizontal="left" vertical="top" wrapText="1"/>
    </xf>
    <xf numFmtId="0" fontId="0" fillId="0" borderId="31" xfId="0" applyFont="1" applyBorder="1" applyAlignment="1">
      <alignment horizontal="left" vertical="top" wrapText="1"/>
    </xf>
    <xf numFmtId="0" fontId="22" fillId="0" borderId="14" xfId="0" applyFont="1" applyBorder="1" applyAlignment="1">
      <alignment horizontal="left" vertical="top" wrapText="1"/>
    </xf>
    <xf numFmtId="0" fontId="22" fillId="0" borderId="0" xfId="0" applyFont="1" applyBorder="1" applyAlignment="1">
      <alignment horizontal="left" vertical="top" wrapText="1"/>
    </xf>
    <xf numFmtId="0" fontId="22" fillId="0" borderId="30" xfId="0" applyFont="1" applyBorder="1" applyAlignment="1">
      <alignment horizontal="left" vertical="top" wrapText="1"/>
    </xf>
    <xf numFmtId="0" fontId="21" fillId="0" borderId="15" xfId="0" applyFont="1" applyBorder="1" applyAlignment="1">
      <alignment horizontal="left" vertical="top"/>
    </xf>
    <xf numFmtId="0" fontId="21" fillId="0" borderId="16" xfId="0" applyFont="1" applyBorder="1" applyAlignment="1">
      <alignment horizontal="left" vertical="top"/>
    </xf>
    <xf numFmtId="0" fontId="21" fillId="0" borderId="31" xfId="0" applyFont="1" applyBorder="1" applyAlignment="1">
      <alignment horizontal="left" vertical="top"/>
    </xf>
    <xf numFmtId="0" fontId="21" fillId="0" borderId="12" xfId="0" applyFont="1" applyBorder="1" applyAlignment="1">
      <alignment wrapText="1"/>
    </xf>
    <xf numFmtId="0" fontId="21" fillId="0" borderId="13" xfId="0" applyFont="1" applyBorder="1" applyAlignment="1">
      <alignment wrapText="1"/>
    </xf>
    <xf numFmtId="0" fontId="21" fillId="0" borderId="29" xfId="0" applyFont="1" applyBorder="1" applyAlignment="1">
      <alignment wrapText="1"/>
    </xf>
    <xf numFmtId="0" fontId="38" fillId="36" borderId="0" xfId="0" applyFont="1" applyFill="1" applyBorder="1" applyAlignment="1">
      <alignment horizontal="center" vertical="center"/>
    </xf>
    <xf numFmtId="0" fontId="8" fillId="0" borderId="0" xfId="0" applyFont="1" applyFill="1" applyBorder="1" applyAlignment="1">
      <alignment horizontal="right"/>
    </xf>
    <xf numFmtId="0" fontId="8" fillId="0" borderId="0" xfId="0" applyFont="1" applyFill="1" applyBorder="1" applyAlignment="1">
      <alignment horizontal="right"/>
    </xf>
    <xf numFmtId="0" fontId="8" fillId="0" borderId="0" xfId="0" applyFont="1" applyFill="1" applyBorder="1" applyAlignment="1">
      <alignment horizontal="right"/>
    </xf>
    <xf numFmtId="0" fontId="9" fillId="0" borderId="0" xfId="0" applyFont="1" applyFill="1" applyBorder="1" applyAlignment="1">
      <alignment/>
    </xf>
    <xf numFmtId="0" fontId="8" fillId="0" borderId="0" xfId="0" applyFont="1" applyAlignment="1">
      <alignment/>
    </xf>
    <xf numFmtId="0" fontId="9" fillId="36" borderId="0" xfId="0" applyFont="1" applyFill="1" applyAlignment="1">
      <alignment horizontal="center"/>
    </xf>
    <xf numFmtId="0" fontId="4" fillId="0" borderId="0" xfId="0" applyFont="1" applyAlignment="1">
      <alignment/>
    </xf>
    <xf numFmtId="0" fontId="8" fillId="0" borderId="19" xfId="0" applyFont="1" applyBorder="1" applyAlignment="1">
      <alignment horizontal="center"/>
    </xf>
    <xf numFmtId="0" fontId="8" fillId="0" borderId="19" xfId="0" applyFont="1" applyBorder="1" applyAlignment="1">
      <alignment horizontal="center"/>
    </xf>
    <xf numFmtId="4" fontId="4" fillId="36" borderId="10" xfId="0" applyNumberFormat="1" applyFont="1" applyFill="1" applyBorder="1" applyAlignment="1">
      <alignment horizontal="center"/>
    </xf>
    <xf numFmtId="4" fontId="4" fillId="36" borderId="10" xfId="0" applyNumberFormat="1" applyFont="1" applyFill="1" applyBorder="1" applyAlignment="1">
      <alignment horizontal="center"/>
    </xf>
    <xf numFmtId="4" fontId="4" fillId="0" borderId="20" xfId="0" applyNumberFormat="1" applyFont="1" applyBorder="1" applyAlignment="1">
      <alignment horizontal="center"/>
    </xf>
    <xf numFmtId="4" fontId="4" fillId="0" borderId="19" xfId="0" applyNumberFormat="1" applyFont="1" applyBorder="1" applyAlignment="1">
      <alignment horizontal="center"/>
    </xf>
    <xf numFmtId="4" fontId="4" fillId="0" borderId="21" xfId="0" applyNumberFormat="1"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urrency" xfId="43"/>
    <cellStyle name="Explanatory Text" xfId="44"/>
    <cellStyle name="Followed Hyperlink" xfId="45"/>
    <cellStyle name="Good" xfId="46"/>
    <cellStyle name="Heading 1" xfId="47"/>
    <cellStyle name="Heading 2" xfId="48"/>
    <cellStyle name="Heading 3" xfId="49"/>
    <cellStyle name="Heading 4" xfId="50"/>
    <cellStyle name="Hyperlink"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C38"/>
  <sheetViews>
    <sheetView tabSelected="1" zoomScalePageLayoutView="0" workbookViewId="0" topLeftCell="A16">
      <selection activeCell="A2" sqref="A2:C2"/>
    </sheetView>
  </sheetViews>
  <sheetFormatPr defaultColWidth="9.00390625" defaultRowHeight="12.75"/>
  <cols>
    <col min="1" max="1" width="3.875" style="72" customWidth="1"/>
    <col min="2" max="2" width="6.375" style="72" customWidth="1"/>
    <col min="3" max="3" width="93.375" style="72" customWidth="1"/>
    <col min="4" max="4" width="10.125" style="72" customWidth="1"/>
    <col min="5" max="16384" width="9.125" style="72" customWidth="1"/>
  </cols>
  <sheetData>
    <row r="1" spans="1:3" s="260" customFormat="1" ht="27" customHeight="1">
      <c r="A1" s="411" t="s">
        <v>377</v>
      </c>
      <c r="B1" s="411"/>
      <c r="C1" s="411"/>
    </row>
    <row r="2" spans="1:3" s="258" customFormat="1" ht="12">
      <c r="A2" s="414">
        <v>38594</v>
      </c>
      <c r="B2" s="415"/>
      <c r="C2" s="415"/>
    </row>
    <row r="3" spans="1:3" s="74" customFormat="1" ht="66" customHeight="1">
      <c r="A3" s="413" t="s">
        <v>126</v>
      </c>
      <c r="B3" s="413"/>
      <c r="C3" s="413"/>
    </row>
    <row r="4" spans="1:3" s="254" customFormat="1" ht="22.5" customHeight="1">
      <c r="A4" s="412" t="s">
        <v>378</v>
      </c>
      <c r="B4" s="410"/>
      <c r="C4" s="410"/>
    </row>
    <row r="5" spans="1:3" s="236" customFormat="1" ht="45.75" customHeight="1">
      <c r="A5" s="410" t="s">
        <v>20</v>
      </c>
      <c r="B5" s="410"/>
      <c r="C5" s="410"/>
    </row>
    <row r="6" spans="1:3" s="236" customFormat="1" ht="27" customHeight="1">
      <c r="A6" s="410" t="s">
        <v>3</v>
      </c>
      <c r="B6" s="410"/>
      <c r="C6" s="410"/>
    </row>
    <row r="7" spans="1:3" s="262" customFormat="1" ht="40.5" customHeight="1">
      <c r="A7" s="264" t="s">
        <v>19</v>
      </c>
      <c r="B7" s="264"/>
      <c r="C7" s="263"/>
    </row>
    <row r="8" spans="1:3" s="261" customFormat="1" ht="36.75" customHeight="1">
      <c r="A8" s="409" t="s">
        <v>1</v>
      </c>
      <c r="B8" s="409"/>
      <c r="C8" s="409"/>
    </row>
    <row r="9" spans="1:3" s="236" customFormat="1" ht="36" customHeight="1">
      <c r="A9" s="409" t="s">
        <v>44</v>
      </c>
      <c r="B9" s="409"/>
      <c r="C9" s="409"/>
    </row>
    <row r="10" spans="1:3" s="236" customFormat="1" ht="24.75" customHeight="1">
      <c r="A10" s="409" t="s">
        <v>45</v>
      </c>
      <c r="B10" s="409"/>
      <c r="C10" s="409"/>
    </row>
    <row r="11" spans="1:3" s="236" customFormat="1" ht="36" customHeight="1">
      <c r="A11" s="409" t="s">
        <v>46</v>
      </c>
      <c r="B11" s="409"/>
      <c r="C11" s="409"/>
    </row>
    <row r="12" spans="1:3" s="236" customFormat="1" ht="23.25" customHeight="1">
      <c r="A12" s="409" t="s">
        <v>0</v>
      </c>
      <c r="B12" s="409"/>
      <c r="C12" s="409"/>
    </row>
    <row r="13" spans="1:3" s="253" customFormat="1" ht="36" customHeight="1">
      <c r="A13" s="409" t="s">
        <v>16</v>
      </c>
      <c r="B13" s="409"/>
      <c r="C13" s="409"/>
    </row>
    <row r="14" spans="1:3" s="253" customFormat="1" ht="36" customHeight="1">
      <c r="A14" s="409" t="s">
        <v>17</v>
      </c>
      <c r="B14" s="409"/>
      <c r="C14" s="409"/>
    </row>
    <row r="15" spans="1:3" s="253" customFormat="1" ht="24.75" customHeight="1">
      <c r="A15" s="254" t="s">
        <v>4</v>
      </c>
      <c r="B15" s="254"/>
      <c r="C15" s="259"/>
    </row>
    <row r="16" spans="1:3" ht="36.75" customHeight="1">
      <c r="A16" s="409" t="s">
        <v>6</v>
      </c>
      <c r="B16" s="409"/>
      <c r="C16" s="409"/>
    </row>
    <row r="17" spans="1:2" s="274" customFormat="1" ht="40.5" customHeight="1">
      <c r="A17" s="273" t="s">
        <v>18</v>
      </c>
      <c r="B17" s="273"/>
    </row>
    <row r="18" spans="1:3" ht="34.5" customHeight="1">
      <c r="A18" s="271">
        <v>1</v>
      </c>
      <c r="B18" s="410" t="s">
        <v>12</v>
      </c>
      <c r="C18" s="410"/>
    </row>
    <row r="19" spans="1:3" s="272" customFormat="1" ht="33.75" customHeight="1">
      <c r="A19" s="271">
        <v>2</v>
      </c>
      <c r="B19" s="410" t="s">
        <v>32</v>
      </c>
      <c r="C19" s="410"/>
    </row>
    <row r="20" spans="1:2" s="272" customFormat="1" ht="21" customHeight="1">
      <c r="A20" s="271">
        <v>3</v>
      </c>
      <c r="B20" s="272" t="s">
        <v>33</v>
      </c>
    </row>
    <row r="21" spans="1:3" ht="43.5" customHeight="1">
      <c r="A21" s="271">
        <v>4</v>
      </c>
      <c r="B21" s="410" t="s">
        <v>34</v>
      </c>
      <c r="C21" s="410"/>
    </row>
    <row r="22" spans="1:3" ht="14.25" customHeight="1" thickBot="1">
      <c r="A22" s="181"/>
      <c r="B22" s="181"/>
      <c r="C22" s="73"/>
    </row>
    <row r="23" spans="1:3" ht="27" customHeight="1">
      <c r="A23" s="425" t="s">
        <v>248</v>
      </c>
      <c r="B23" s="426"/>
      <c r="C23" s="427"/>
    </row>
    <row r="24" spans="1:3" ht="13.5" customHeight="1">
      <c r="A24" s="275"/>
      <c r="B24" s="265"/>
      <c r="C24" s="276" t="s">
        <v>35</v>
      </c>
    </row>
    <row r="25" spans="1:3" ht="13.5" customHeight="1">
      <c r="A25" s="275"/>
      <c r="B25" s="266"/>
      <c r="C25" s="277" t="s">
        <v>7</v>
      </c>
    </row>
    <row r="26" spans="1:3" ht="13.5" customHeight="1">
      <c r="A26" s="275"/>
      <c r="B26" s="267"/>
      <c r="C26" s="276" t="s">
        <v>8</v>
      </c>
    </row>
    <row r="27" spans="1:3" ht="13.5" customHeight="1">
      <c r="A27" s="275"/>
      <c r="B27" s="268"/>
      <c r="C27" s="277" t="s">
        <v>9</v>
      </c>
    </row>
    <row r="28" spans="1:3" ht="13.5" customHeight="1">
      <c r="A28" s="275"/>
      <c r="B28" s="269"/>
      <c r="C28" s="276" t="s">
        <v>10</v>
      </c>
    </row>
    <row r="29" spans="1:3" ht="13.5" customHeight="1" thickBot="1">
      <c r="A29" s="278"/>
      <c r="B29" s="279"/>
      <c r="C29" s="280" t="s">
        <v>191</v>
      </c>
    </row>
    <row r="30" spans="1:2" s="110" customFormat="1" ht="25.5" customHeight="1" thickBot="1">
      <c r="A30" s="104"/>
      <c r="B30" s="104"/>
    </row>
    <row r="31" spans="1:3" s="274" customFormat="1" ht="36.75" customHeight="1">
      <c r="A31" s="283" t="s">
        <v>2</v>
      </c>
      <c r="B31" s="281"/>
      <c r="C31" s="282"/>
    </row>
    <row r="32" spans="1:3" ht="49.5" customHeight="1">
      <c r="A32" s="419" t="s">
        <v>245</v>
      </c>
      <c r="B32" s="420"/>
      <c r="C32" s="421"/>
    </row>
    <row r="33" spans="1:3" ht="35.25" customHeight="1">
      <c r="A33" s="419" t="s">
        <v>246</v>
      </c>
      <c r="B33" s="420"/>
      <c r="C33" s="421"/>
    </row>
    <row r="34" spans="1:3" s="253" customFormat="1" ht="18.75" customHeight="1" thickBot="1">
      <c r="A34" s="422" t="s">
        <v>247</v>
      </c>
      <c r="B34" s="423"/>
      <c r="C34" s="424"/>
    </row>
    <row r="35" ht="13.5" customHeight="1" thickBot="1"/>
    <row r="36" spans="1:3" ht="29.25" customHeight="1">
      <c r="A36" s="283" t="s">
        <v>197</v>
      </c>
      <c r="B36" s="270"/>
      <c r="C36" s="215"/>
    </row>
    <row r="37" spans="1:3" ht="13.5" customHeight="1">
      <c r="A37" s="286" t="s">
        <v>249</v>
      </c>
      <c r="B37" s="285"/>
      <c r="C37" s="284"/>
    </row>
    <row r="38" spans="1:3" ht="25.5" customHeight="1" thickBot="1">
      <c r="A38" s="416" t="s">
        <v>379</v>
      </c>
      <c r="B38" s="417"/>
      <c r="C38" s="418"/>
    </row>
    <row r="39" ht="28.5" customHeight="1"/>
  </sheetData>
  <sheetProtection/>
  <mergeCells count="22">
    <mergeCell ref="A38:C38"/>
    <mergeCell ref="A32:C32"/>
    <mergeCell ref="A33:C33"/>
    <mergeCell ref="A34:C34"/>
    <mergeCell ref="A11:C11"/>
    <mergeCell ref="A12:C12"/>
    <mergeCell ref="B21:C21"/>
    <mergeCell ref="A23:C23"/>
    <mergeCell ref="A1:C1"/>
    <mergeCell ref="A4:C4"/>
    <mergeCell ref="A5:C5"/>
    <mergeCell ref="A3:C3"/>
    <mergeCell ref="A8:C8"/>
    <mergeCell ref="A9:C9"/>
    <mergeCell ref="A2:C2"/>
    <mergeCell ref="A6:C6"/>
    <mergeCell ref="A10:C10"/>
    <mergeCell ref="B18:C18"/>
    <mergeCell ref="A16:C16"/>
    <mergeCell ref="B19:C19"/>
    <mergeCell ref="A13:C13"/>
    <mergeCell ref="A14:C14"/>
  </mergeCells>
  <printOptions/>
  <pageMargins left="0.5118110236220472" right="0.5118110236220472" top="0.5118110236220472" bottom="0.5905511811023623" header="0.5118110236220472" footer="0.5118110236220472"/>
  <pageSetup fitToHeight="5" fitToWidth="1" horizontalDpi="360" verticalDpi="360" orientation="portrait" paperSize="9" scale="90"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A1:P66"/>
  <sheetViews>
    <sheetView zoomScale="125" zoomScaleNormal="125" zoomScalePageLayoutView="0" workbookViewId="0" topLeftCell="A1">
      <selection activeCell="C2" sqref="C2"/>
    </sheetView>
  </sheetViews>
  <sheetFormatPr defaultColWidth="9.00390625" defaultRowHeight="12.75"/>
  <cols>
    <col min="1" max="1" width="1.75390625" style="19" customWidth="1"/>
    <col min="2" max="2" width="0.37109375" style="23" customWidth="1"/>
    <col min="3" max="3" width="25.875" style="21" customWidth="1"/>
    <col min="4" max="4" width="21.125" style="21" customWidth="1"/>
    <col min="5" max="5" width="4.875" style="19" customWidth="1"/>
    <col min="6" max="6" width="8.75390625" style="19" customWidth="1"/>
    <col min="7" max="7" width="5.875" style="19" customWidth="1"/>
    <col min="8" max="8" width="8.75390625" style="19" customWidth="1"/>
    <col min="9" max="9" width="6.00390625" style="19" customWidth="1"/>
    <col min="10" max="10" width="5.75390625" style="22" customWidth="1"/>
    <col min="11" max="11" width="5.625" style="19" customWidth="1"/>
    <col min="12" max="12" width="12.75390625" style="19" customWidth="1"/>
    <col min="13" max="13" width="1.625" style="0" customWidth="1"/>
    <col min="14" max="14" width="5.75390625" style="32" customWidth="1"/>
    <col min="15" max="15" width="9.125" style="32" customWidth="1"/>
    <col min="16" max="16384" width="9.125" style="19" customWidth="1"/>
  </cols>
  <sheetData>
    <row r="1" spans="1:13" ht="9" customHeight="1" thickBot="1">
      <c r="A1" s="50"/>
      <c r="B1" s="51"/>
      <c r="C1" s="52"/>
      <c r="D1" s="52"/>
      <c r="E1" s="50"/>
      <c r="F1" s="50"/>
      <c r="G1" s="50"/>
      <c r="H1" s="50"/>
      <c r="I1" s="50"/>
      <c r="J1" s="53"/>
      <c r="K1" s="50"/>
      <c r="L1" s="50"/>
      <c r="M1" s="54"/>
    </row>
    <row r="2" spans="1:13" ht="15.75">
      <c r="A2" s="50"/>
      <c r="B2" s="34"/>
      <c r="C2" s="287" t="s">
        <v>508</v>
      </c>
      <c r="D2" s="35"/>
      <c r="E2" s="36"/>
      <c r="F2" s="36"/>
      <c r="G2" s="36"/>
      <c r="H2" s="36"/>
      <c r="I2" s="36"/>
      <c r="J2" s="37"/>
      <c r="K2" s="36"/>
      <c r="L2" s="206"/>
      <c r="M2" s="56"/>
    </row>
    <row r="3" spans="1:16" s="64" customFormat="1" ht="27" customHeight="1">
      <c r="A3" s="58"/>
      <c r="B3" s="59"/>
      <c r="C3" s="60" t="s">
        <v>189</v>
      </c>
      <c r="D3" s="428" t="s">
        <v>459</v>
      </c>
      <c r="E3" s="428"/>
      <c r="F3" s="428"/>
      <c r="G3" s="61"/>
      <c r="H3" s="61"/>
      <c r="I3" s="61"/>
      <c r="J3" s="62"/>
      <c r="K3" s="61"/>
      <c r="L3" s="207"/>
      <c r="M3" s="63"/>
      <c r="N3" s="96"/>
      <c r="O3" s="99" t="s">
        <v>117</v>
      </c>
      <c r="P3" s="98"/>
    </row>
    <row r="4" spans="1:13" ht="28.5" customHeight="1">
      <c r="A4" s="50"/>
      <c r="B4" s="38"/>
      <c r="C4" s="172" t="s">
        <v>121</v>
      </c>
      <c r="D4" s="41" t="s">
        <v>380</v>
      </c>
      <c r="E4" s="39"/>
      <c r="F4" s="39"/>
      <c r="G4" s="39"/>
      <c r="H4" s="39"/>
      <c r="I4" s="39"/>
      <c r="J4" s="40"/>
      <c r="K4" s="39"/>
      <c r="L4" s="208"/>
      <c r="M4" s="56"/>
    </row>
    <row r="5" spans="1:15" ht="15" customHeight="1">
      <c r="A5" s="50"/>
      <c r="B5" s="38"/>
      <c r="C5" s="44"/>
      <c r="D5" s="169" t="s">
        <v>161</v>
      </c>
      <c r="E5" s="217"/>
      <c r="F5" s="407"/>
      <c r="G5" s="39"/>
      <c r="H5" s="39"/>
      <c r="I5" s="39"/>
      <c r="J5" s="40"/>
      <c r="K5" s="39"/>
      <c r="L5" s="208"/>
      <c r="M5" s="56"/>
      <c r="N5" s="407"/>
      <c r="O5" s="32" t="s">
        <v>506</v>
      </c>
    </row>
    <row r="6" spans="1:13" ht="15.75">
      <c r="A6" s="50"/>
      <c r="B6" s="38"/>
      <c r="C6" s="172" t="s">
        <v>190</v>
      </c>
      <c r="D6" s="41"/>
      <c r="E6" s="39"/>
      <c r="F6" s="39"/>
      <c r="G6" s="39"/>
      <c r="H6" s="39"/>
      <c r="I6" s="39"/>
      <c r="J6" s="40"/>
      <c r="K6" s="39"/>
      <c r="L6" s="208"/>
      <c r="M6" s="56"/>
    </row>
    <row r="7" spans="1:13" ht="12.75">
      <c r="A7" s="50"/>
      <c r="B7" s="38"/>
      <c r="C7" s="237" t="s">
        <v>123</v>
      </c>
      <c r="D7" s="217"/>
      <c r="E7" s="39"/>
      <c r="F7" s="39" t="s">
        <v>124</v>
      </c>
      <c r="G7" s="39"/>
      <c r="H7" s="39"/>
      <c r="I7" s="39" t="s">
        <v>192</v>
      </c>
      <c r="J7" s="40"/>
      <c r="K7" s="39"/>
      <c r="L7" s="208"/>
      <c r="M7" s="56"/>
    </row>
    <row r="8" spans="1:13" ht="12.75">
      <c r="A8" s="50"/>
      <c r="B8" s="38"/>
      <c r="C8" s="44"/>
      <c r="D8" s="44"/>
      <c r="E8" s="39"/>
      <c r="F8" s="39" t="s">
        <v>193</v>
      </c>
      <c r="G8" s="39"/>
      <c r="H8" s="39"/>
      <c r="I8" s="39"/>
      <c r="J8" s="40"/>
      <c r="K8" s="39"/>
      <c r="L8" s="208"/>
      <c r="M8" s="56"/>
    </row>
    <row r="9" spans="1:13" ht="12.75">
      <c r="A9" s="50"/>
      <c r="B9" s="38"/>
      <c r="C9" s="44"/>
      <c r="D9" s="44"/>
      <c r="E9" s="39"/>
      <c r="F9" s="39"/>
      <c r="G9" s="39"/>
      <c r="H9" s="39"/>
      <c r="I9" s="39"/>
      <c r="J9" s="40"/>
      <c r="K9" s="39"/>
      <c r="L9" s="208"/>
      <c r="M9" s="56"/>
    </row>
    <row r="10" spans="1:13" ht="12.75">
      <c r="A10" s="50"/>
      <c r="B10" s="38"/>
      <c r="C10" s="75" t="s">
        <v>92</v>
      </c>
      <c r="D10" s="238"/>
      <c r="E10" s="39"/>
      <c r="F10" s="39"/>
      <c r="G10" s="39"/>
      <c r="H10" s="39"/>
      <c r="I10" s="39"/>
      <c r="J10" s="40"/>
      <c r="K10" s="39"/>
      <c r="L10" s="208"/>
      <c r="M10" s="56"/>
    </row>
    <row r="11" spans="1:13" ht="12.75">
      <c r="A11" s="50"/>
      <c r="B11" s="38"/>
      <c r="C11" s="75" t="s">
        <v>93</v>
      </c>
      <c r="D11" s="238"/>
      <c r="E11" s="39"/>
      <c r="F11" s="39"/>
      <c r="G11" s="39"/>
      <c r="H11" s="39"/>
      <c r="I11" s="39"/>
      <c r="J11" s="40"/>
      <c r="K11" s="39"/>
      <c r="L11" s="208"/>
      <c r="M11" s="56"/>
    </row>
    <row r="12" spans="1:13" ht="12.75">
      <c r="A12" s="50"/>
      <c r="B12" s="38"/>
      <c r="C12" s="75" t="s">
        <v>495</v>
      </c>
      <c r="D12" s="238"/>
      <c r="E12" s="39"/>
      <c r="F12" s="39"/>
      <c r="G12" s="39"/>
      <c r="H12" s="39"/>
      <c r="I12" s="39"/>
      <c r="J12" s="40"/>
      <c r="K12" s="39"/>
      <c r="L12" s="208"/>
      <c r="M12" s="56"/>
    </row>
    <row r="13" spans="1:13" ht="12.75">
      <c r="A13" s="50"/>
      <c r="B13" s="38"/>
      <c r="C13" s="75" t="s">
        <v>86</v>
      </c>
      <c r="D13" s="238"/>
      <c r="E13" s="39"/>
      <c r="F13" s="39"/>
      <c r="G13" s="39"/>
      <c r="H13" s="39"/>
      <c r="I13" s="39"/>
      <c r="J13" s="40"/>
      <c r="K13" s="39"/>
      <c r="L13" s="208"/>
      <c r="M13" s="56"/>
    </row>
    <row r="14" spans="1:13" ht="12.75">
      <c r="A14" s="50"/>
      <c r="B14" s="38"/>
      <c r="C14" s="75" t="s">
        <v>59</v>
      </c>
      <c r="D14" s="44"/>
      <c r="E14" s="39"/>
      <c r="F14" s="39"/>
      <c r="G14" s="39"/>
      <c r="H14" s="39"/>
      <c r="I14" s="39"/>
      <c r="J14" s="40"/>
      <c r="K14" s="39"/>
      <c r="L14" s="208"/>
      <c r="M14" s="56"/>
    </row>
    <row r="15" spans="1:13" ht="12.75">
      <c r="A15" s="50"/>
      <c r="B15" s="38"/>
      <c r="C15" s="75"/>
      <c r="D15" s="44"/>
      <c r="E15" s="39"/>
      <c r="F15" s="39"/>
      <c r="G15" s="39"/>
      <c r="H15" s="39"/>
      <c r="I15" s="39"/>
      <c r="J15" s="40"/>
      <c r="K15" s="39"/>
      <c r="L15" s="208"/>
      <c r="M15" s="56"/>
    </row>
    <row r="16" spans="1:13" ht="12.75">
      <c r="A16" s="50"/>
      <c r="B16" s="38"/>
      <c r="C16" s="75" t="s">
        <v>492</v>
      </c>
      <c r="D16" s="432"/>
      <c r="E16" s="432"/>
      <c r="F16" s="432"/>
      <c r="G16" s="432"/>
      <c r="H16" s="432"/>
      <c r="I16" s="39"/>
      <c r="J16" s="40"/>
      <c r="K16" s="39"/>
      <c r="L16" s="208"/>
      <c r="M16" s="56"/>
    </row>
    <row r="17" spans="1:13" ht="12.75">
      <c r="A17" s="50"/>
      <c r="B17" s="38"/>
      <c r="C17" s="75" t="s">
        <v>493</v>
      </c>
      <c r="D17" s="433"/>
      <c r="E17" s="433"/>
      <c r="F17" s="433"/>
      <c r="G17" s="433"/>
      <c r="H17" s="433"/>
      <c r="I17" s="39"/>
      <c r="J17" s="40"/>
      <c r="K17" s="39"/>
      <c r="L17" s="208"/>
      <c r="M17" s="56"/>
    </row>
    <row r="18" spans="1:13" ht="12.75" customHeight="1">
      <c r="A18" s="50"/>
      <c r="B18" s="38"/>
      <c r="C18" s="42"/>
      <c r="D18" s="42"/>
      <c r="E18" s="39"/>
      <c r="F18" s="39"/>
      <c r="G18" s="39"/>
      <c r="H18" s="39"/>
      <c r="I18" s="39"/>
      <c r="J18" s="40"/>
      <c r="K18" s="39"/>
      <c r="L18" s="208"/>
      <c r="M18" s="56"/>
    </row>
    <row r="19" spans="1:13" ht="12.75" customHeight="1">
      <c r="A19" s="50"/>
      <c r="B19" s="38"/>
      <c r="C19" s="172" t="s">
        <v>199</v>
      </c>
      <c r="D19" s="42"/>
      <c r="E19" s="39"/>
      <c r="F19" s="39"/>
      <c r="G19" s="39"/>
      <c r="H19" s="39"/>
      <c r="I19" s="39"/>
      <c r="J19" s="40"/>
      <c r="K19" s="39"/>
      <c r="L19" s="208"/>
      <c r="M19" s="56"/>
    </row>
    <row r="20" spans="1:15" s="20" customFormat="1" ht="12.75" customHeight="1">
      <c r="A20" s="55"/>
      <c r="B20" s="43"/>
      <c r="C20" s="75" t="s">
        <v>122</v>
      </c>
      <c r="D20" s="216"/>
      <c r="E20" s="44"/>
      <c r="F20" s="44"/>
      <c r="G20" s="39"/>
      <c r="H20" s="44"/>
      <c r="I20" s="44"/>
      <c r="J20" s="45"/>
      <c r="K20" s="44"/>
      <c r="L20" s="209"/>
      <c r="M20" s="57"/>
      <c r="N20" s="33"/>
      <c r="O20" s="33"/>
    </row>
    <row r="21" spans="1:13" ht="12.75" customHeight="1">
      <c r="A21" s="50"/>
      <c r="B21" s="38"/>
      <c r="C21" s="75" t="s">
        <v>490</v>
      </c>
      <c r="D21" s="42"/>
      <c r="E21" s="39"/>
      <c r="F21" s="39"/>
      <c r="G21" s="39"/>
      <c r="H21" s="39"/>
      <c r="I21" s="39"/>
      <c r="J21" s="40"/>
      <c r="K21" s="39"/>
      <c r="L21" s="208"/>
      <c r="M21" s="56"/>
    </row>
    <row r="22" spans="1:13" ht="12.75" customHeight="1">
      <c r="A22" s="50"/>
      <c r="B22" s="38"/>
      <c r="C22" s="170" t="s">
        <v>158</v>
      </c>
      <c r="D22" s="42"/>
      <c r="E22" s="39"/>
      <c r="F22" s="39"/>
      <c r="G22" s="39"/>
      <c r="H22" s="39"/>
      <c r="I22" s="39"/>
      <c r="J22" s="40"/>
      <c r="K22" s="39"/>
      <c r="L22" s="208"/>
      <c r="M22" s="56"/>
    </row>
    <row r="23" spans="1:13" ht="12.75" customHeight="1">
      <c r="A23" s="50"/>
      <c r="B23" s="38"/>
      <c r="C23" s="170" t="s">
        <v>159</v>
      </c>
      <c r="D23" s="42"/>
      <c r="E23" s="39"/>
      <c r="F23" s="39"/>
      <c r="G23" s="39"/>
      <c r="H23" s="39"/>
      <c r="I23" s="39"/>
      <c r="J23" s="40"/>
      <c r="K23" s="39"/>
      <c r="L23" s="208"/>
      <c r="M23" s="56"/>
    </row>
    <row r="24" spans="1:13" ht="12.75" customHeight="1">
      <c r="A24" s="50"/>
      <c r="B24" s="38"/>
      <c r="C24" s="75" t="s">
        <v>15</v>
      </c>
      <c r="D24" s="41"/>
      <c r="E24" s="39"/>
      <c r="F24" s="39"/>
      <c r="G24" s="39"/>
      <c r="H24" s="39"/>
      <c r="I24" s="39"/>
      <c r="J24" s="40"/>
      <c r="K24" s="39"/>
      <c r="L24" s="208"/>
      <c r="M24" s="56"/>
    </row>
    <row r="25" spans="1:13" ht="12.75" customHeight="1">
      <c r="A25" s="50"/>
      <c r="B25" s="38"/>
      <c r="C25" s="75"/>
      <c r="D25" s="41"/>
      <c r="E25" s="39"/>
      <c r="F25" s="39"/>
      <c r="G25" s="39"/>
      <c r="H25" s="39"/>
      <c r="I25" s="39"/>
      <c r="J25" s="40"/>
      <c r="K25" s="39"/>
      <c r="L25" s="208"/>
      <c r="M25" s="56"/>
    </row>
    <row r="26" spans="1:13" ht="12.75" customHeight="1">
      <c r="A26" s="50"/>
      <c r="B26" s="38"/>
      <c r="C26" s="172" t="s">
        <v>160</v>
      </c>
      <c r="D26" s="41"/>
      <c r="E26" s="39"/>
      <c r="F26" s="39"/>
      <c r="G26" s="39"/>
      <c r="H26" s="39"/>
      <c r="I26" s="39"/>
      <c r="J26" s="40"/>
      <c r="K26" s="39"/>
      <c r="L26" s="208"/>
      <c r="M26" s="56"/>
    </row>
    <row r="27" spans="1:13" ht="12.75">
      <c r="A27" s="50"/>
      <c r="B27" s="38"/>
      <c r="C27" s="174" t="s">
        <v>98</v>
      </c>
      <c r="D27" s="44"/>
      <c r="E27" s="218" t="s">
        <v>94</v>
      </c>
      <c r="F27" s="219"/>
      <c r="G27" s="218" t="s">
        <v>95</v>
      </c>
      <c r="H27" s="219"/>
      <c r="I27" s="218" t="s">
        <v>96</v>
      </c>
      <c r="J27" s="220"/>
      <c r="K27" s="218" t="s">
        <v>97</v>
      </c>
      <c r="L27" s="221"/>
      <c r="M27" s="56"/>
    </row>
    <row r="28" spans="1:15" ht="12.75">
      <c r="A28" s="50"/>
      <c r="B28" s="38"/>
      <c r="C28" s="174" t="s">
        <v>99</v>
      </c>
      <c r="D28" s="39" t="s">
        <v>137</v>
      </c>
      <c r="E28" s="218" t="s">
        <v>94</v>
      </c>
      <c r="F28" s="219"/>
      <c r="G28" s="218" t="s">
        <v>95</v>
      </c>
      <c r="H28" s="219"/>
      <c r="I28" s="218" t="s">
        <v>96</v>
      </c>
      <c r="J28" s="220"/>
      <c r="K28" s="218" t="s">
        <v>97</v>
      </c>
      <c r="L28" s="221"/>
      <c r="M28" s="56"/>
      <c r="N28" s="205"/>
      <c r="O28" s="32" t="s">
        <v>78</v>
      </c>
    </row>
    <row r="29" spans="1:15" ht="12.75">
      <c r="A29" s="50"/>
      <c r="B29" s="38"/>
      <c r="C29" s="174" t="s">
        <v>175</v>
      </c>
      <c r="D29" s="44"/>
      <c r="E29" s="218"/>
      <c r="F29" s="46"/>
      <c r="G29" s="218"/>
      <c r="H29" s="219"/>
      <c r="I29" s="218"/>
      <c r="J29" s="220"/>
      <c r="K29" s="218"/>
      <c r="L29" s="221"/>
      <c r="M29" s="56"/>
      <c r="O29" s="32" t="s">
        <v>77</v>
      </c>
    </row>
    <row r="30" spans="1:13" ht="12.75">
      <c r="A30" s="50"/>
      <c r="B30" s="38"/>
      <c r="C30" s="174" t="s">
        <v>83</v>
      </c>
      <c r="D30" s="44"/>
      <c r="E30" s="218" t="s">
        <v>94</v>
      </c>
      <c r="F30" s="219"/>
      <c r="G30" s="218" t="s">
        <v>95</v>
      </c>
      <c r="H30" s="219"/>
      <c r="I30" s="218" t="s">
        <v>96</v>
      </c>
      <c r="J30" s="220"/>
      <c r="K30" s="218" t="s">
        <v>97</v>
      </c>
      <c r="L30" s="221"/>
      <c r="M30" s="56"/>
    </row>
    <row r="31" spans="1:13" ht="12.75">
      <c r="A31" s="50"/>
      <c r="B31" s="38"/>
      <c r="C31" s="44"/>
      <c r="D31" s="44"/>
      <c r="E31" s="39"/>
      <c r="F31" s="46"/>
      <c r="G31" s="39"/>
      <c r="H31" s="46"/>
      <c r="I31" s="39"/>
      <c r="J31" s="40"/>
      <c r="K31" s="39"/>
      <c r="L31" s="208"/>
      <c r="M31" s="56"/>
    </row>
    <row r="32" spans="1:13" ht="12.75">
      <c r="A32" s="50"/>
      <c r="B32" s="38"/>
      <c r="C32" s="172" t="s">
        <v>208</v>
      </c>
      <c r="D32" s="44"/>
      <c r="E32" s="39"/>
      <c r="F32" s="46"/>
      <c r="G32" s="39"/>
      <c r="H32" s="46"/>
      <c r="I32" s="39"/>
      <c r="J32" s="40"/>
      <c r="K32" s="39"/>
      <c r="L32" s="208"/>
      <c r="M32" s="56"/>
    </row>
    <row r="33" spans="1:13" ht="12.75">
      <c r="A33" s="50"/>
      <c r="B33" s="38"/>
      <c r="C33" s="174" t="s">
        <v>165</v>
      </c>
      <c r="D33" s="178"/>
      <c r="E33" s="218" t="s">
        <v>100</v>
      </c>
      <c r="F33" s="219"/>
      <c r="G33" s="218" t="s">
        <v>152</v>
      </c>
      <c r="H33" s="219"/>
      <c r="I33" s="218" t="s">
        <v>96</v>
      </c>
      <c r="J33" s="222"/>
      <c r="K33" s="218" t="s">
        <v>97</v>
      </c>
      <c r="L33" s="223"/>
      <c r="M33" s="56"/>
    </row>
    <row r="34" spans="1:13" ht="12.75">
      <c r="A34" s="50"/>
      <c r="B34" s="38"/>
      <c r="C34" s="174" t="s">
        <v>166</v>
      </c>
      <c r="D34" s="179"/>
      <c r="E34" s="218" t="s">
        <v>100</v>
      </c>
      <c r="F34" s="219"/>
      <c r="G34" s="218" t="s">
        <v>152</v>
      </c>
      <c r="H34" s="219"/>
      <c r="I34" s="218" t="s">
        <v>96</v>
      </c>
      <c r="J34" s="222"/>
      <c r="K34" s="218" t="s">
        <v>97</v>
      </c>
      <c r="L34" s="223"/>
      <c r="M34" s="56"/>
    </row>
    <row r="35" spans="1:13" ht="12.75">
      <c r="A35" s="50"/>
      <c r="B35" s="38"/>
      <c r="C35" s="174" t="s">
        <v>217</v>
      </c>
      <c r="D35" s="179"/>
      <c r="E35" s="218" t="s">
        <v>100</v>
      </c>
      <c r="F35" s="219"/>
      <c r="G35" s="218" t="s">
        <v>152</v>
      </c>
      <c r="H35" s="219"/>
      <c r="I35" s="218" t="s">
        <v>96</v>
      </c>
      <c r="J35" s="222"/>
      <c r="K35" s="218" t="s">
        <v>97</v>
      </c>
      <c r="L35" s="223"/>
      <c r="M35" s="56"/>
    </row>
    <row r="36" spans="1:13" ht="12.75">
      <c r="A36" s="50"/>
      <c r="B36" s="38"/>
      <c r="C36" s="174" t="s">
        <v>218</v>
      </c>
      <c r="D36" s="179"/>
      <c r="E36" s="218" t="s">
        <v>100</v>
      </c>
      <c r="F36" s="219"/>
      <c r="G36" s="218" t="s">
        <v>152</v>
      </c>
      <c r="H36" s="219"/>
      <c r="I36" s="218" t="s">
        <v>96</v>
      </c>
      <c r="J36" s="222"/>
      <c r="K36" s="218" t="s">
        <v>97</v>
      </c>
      <c r="L36" s="223"/>
      <c r="M36" s="56"/>
    </row>
    <row r="37" spans="1:13" ht="12.75">
      <c r="A37" s="50"/>
      <c r="B37" s="38"/>
      <c r="C37" s="174" t="s">
        <v>219</v>
      </c>
      <c r="D37" s="179"/>
      <c r="E37" s="218" t="s">
        <v>100</v>
      </c>
      <c r="F37" s="219"/>
      <c r="G37" s="218" t="s">
        <v>152</v>
      </c>
      <c r="H37" s="219"/>
      <c r="I37" s="218" t="s">
        <v>96</v>
      </c>
      <c r="J37" s="222"/>
      <c r="K37" s="218" t="s">
        <v>97</v>
      </c>
      <c r="L37" s="223"/>
      <c r="M37" s="56"/>
    </row>
    <row r="38" spans="1:13" ht="12.75">
      <c r="A38" s="50"/>
      <c r="B38" s="38"/>
      <c r="C38" s="174"/>
      <c r="D38" s="44"/>
      <c r="E38" s="218"/>
      <c r="F38" s="219"/>
      <c r="G38" s="218"/>
      <c r="H38" s="219"/>
      <c r="I38" s="218"/>
      <c r="J38" s="222"/>
      <c r="K38" s="218"/>
      <c r="L38" s="223"/>
      <c r="M38" s="56"/>
    </row>
    <row r="39" spans="1:13" ht="12.75">
      <c r="A39" s="50"/>
      <c r="B39" s="38"/>
      <c r="C39" s="252" t="s">
        <v>31</v>
      </c>
      <c r="D39" s="44"/>
      <c r="E39" s="218"/>
      <c r="F39" s="219"/>
      <c r="G39" s="218"/>
      <c r="H39" s="219"/>
      <c r="I39" s="218"/>
      <c r="J39" s="222"/>
      <c r="K39" s="218"/>
      <c r="L39" s="223"/>
      <c r="M39" s="56"/>
    </row>
    <row r="40" spans="1:13" ht="12.75">
      <c r="A40" s="50"/>
      <c r="B40" s="38"/>
      <c r="C40" s="237" t="s">
        <v>54</v>
      </c>
      <c r="D40" s="44"/>
      <c r="E40" s="218"/>
      <c r="F40" s="219"/>
      <c r="G40" s="218"/>
      <c r="H40" s="219"/>
      <c r="I40" s="218"/>
      <c r="J40" s="222"/>
      <c r="K40" s="218"/>
      <c r="L40" s="223"/>
      <c r="M40" s="56"/>
    </row>
    <row r="41" spans="1:13" ht="12.75">
      <c r="A41" s="50"/>
      <c r="B41" s="38"/>
      <c r="C41" s="237" t="s">
        <v>29</v>
      </c>
      <c r="D41" s="44"/>
      <c r="E41" s="218"/>
      <c r="F41" s="219"/>
      <c r="G41" s="218"/>
      <c r="H41" s="219"/>
      <c r="I41" s="218"/>
      <c r="J41" s="222"/>
      <c r="K41" s="218"/>
      <c r="L41" s="223"/>
      <c r="M41" s="56"/>
    </row>
    <row r="42" spans="1:13" ht="12.75">
      <c r="A42" s="50"/>
      <c r="B42" s="38"/>
      <c r="C42" s="237" t="s">
        <v>30</v>
      </c>
      <c r="D42" s="44"/>
      <c r="E42" s="218"/>
      <c r="F42" s="219"/>
      <c r="G42" s="218"/>
      <c r="H42" s="219"/>
      <c r="I42" s="218"/>
      <c r="J42" s="222"/>
      <c r="K42" s="218"/>
      <c r="L42" s="223"/>
      <c r="M42" s="56"/>
    </row>
    <row r="43" spans="1:13" ht="12.75">
      <c r="A43" s="50"/>
      <c r="B43" s="38"/>
      <c r="C43" s="44"/>
      <c r="D43" s="44"/>
      <c r="E43" s="39"/>
      <c r="F43" s="46"/>
      <c r="G43" s="39"/>
      <c r="H43" s="46"/>
      <c r="I43" s="39"/>
      <c r="J43" s="40"/>
      <c r="K43" s="39"/>
      <c r="L43" s="208"/>
      <c r="M43" s="56"/>
    </row>
    <row r="44" spans="1:13" ht="12.75">
      <c r="A44" s="50"/>
      <c r="B44" s="38"/>
      <c r="C44" s="44"/>
      <c r="D44" s="44"/>
      <c r="E44" s="39"/>
      <c r="F44" s="39"/>
      <c r="G44" s="39"/>
      <c r="H44" s="39"/>
      <c r="I44" s="39"/>
      <c r="J44" s="40"/>
      <c r="K44" s="39"/>
      <c r="L44" s="208"/>
      <c r="M44" s="56"/>
    </row>
    <row r="45" spans="1:13" ht="12.75">
      <c r="A45" s="50"/>
      <c r="B45" s="38"/>
      <c r="C45" s="172" t="s">
        <v>195</v>
      </c>
      <c r="D45" s="44"/>
      <c r="E45" s="39"/>
      <c r="F45" s="39"/>
      <c r="G45" s="39"/>
      <c r="H45" s="39"/>
      <c r="I45" s="39"/>
      <c r="J45" s="40"/>
      <c r="K45" s="39"/>
      <c r="L45" s="208"/>
      <c r="M45" s="56"/>
    </row>
    <row r="46" spans="1:13" ht="13.5">
      <c r="A46" s="50"/>
      <c r="B46" s="38"/>
      <c r="C46" s="429" t="s">
        <v>66</v>
      </c>
      <c r="D46" s="429"/>
      <c r="E46" s="224"/>
      <c r="F46" s="39" t="s">
        <v>221</v>
      </c>
      <c r="G46" s="97"/>
      <c r="H46" s="39"/>
      <c r="I46" s="39"/>
      <c r="J46" s="40"/>
      <c r="K46" s="39"/>
      <c r="L46" s="208"/>
      <c r="M46" s="56"/>
    </row>
    <row r="47" spans="1:13" ht="13.5">
      <c r="A47" s="50"/>
      <c r="B47" s="38"/>
      <c r="C47" s="430" t="s">
        <v>251</v>
      </c>
      <c r="D47" s="431"/>
      <c r="E47" s="39" t="s">
        <v>138</v>
      </c>
      <c r="F47" s="224"/>
      <c r="G47" s="176"/>
      <c r="H47" s="175"/>
      <c r="I47" s="175"/>
      <c r="J47" s="177"/>
      <c r="K47" s="175"/>
      <c r="L47" s="211"/>
      <c r="M47" s="56"/>
    </row>
    <row r="48" spans="1:13" ht="13.5">
      <c r="A48" s="50"/>
      <c r="B48" s="38"/>
      <c r="C48" s="429" t="s">
        <v>67</v>
      </c>
      <c r="D48" s="429"/>
      <c r="E48" s="39" t="s">
        <v>138</v>
      </c>
      <c r="F48" s="224"/>
      <c r="G48" s="176"/>
      <c r="H48" s="175"/>
      <c r="I48" s="175"/>
      <c r="J48" s="177"/>
      <c r="K48" s="175"/>
      <c r="L48" s="211"/>
      <c r="M48" s="56"/>
    </row>
    <row r="49" spans="1:13" ht="13.5">
      <c r="A49" s="50"/>
      <c r="B49" s="38"/>
      <c r="C49" s="171"/>
      <c r="D49" s="44"/>
      <c r="E49" s="39"/>
      <c r="F49" s="39"/>
      <c r="G49" s="97"/>
      <c r="H49" s="39"/>
      <c r="I49" s="39"/>
      <c r="J49" s="40"/>
      <c r="K49" s="39"/>
      <c r="L49" s="208"/>
      <c r="M49" s="56"/>
    </row>
    <row r="50" spans="1:13" ht="12.75">
      <c r="A50" s="50"/>
      <c r="B50" s="38"/>
      <c r="C50" s="44"/>
      <c r="D50" s="44"/>
      <c r="E50" s="39"/>
      <c r="F50" s="39"/>
      <c r="G50" s="39"/>
      <c r="H50" s="39"/>
      <c r="I50" s="39"/>
      <c r="J50" s="40"/>
      <c r="K50" s="39"/>
      <c r="L50" s="208"/>
      <c r="M50" s="56"/>
    </row>
    <row r="51" spans="1:13" ht="12.75">
      <c r="A51" s="50"/>
      <c r="B51" s="38"/>
      <c r="C51" s="172" t="s">
        <v>216</v>
      </c>
      <c r="D51" s="44"/>
      <c r="E51" s="39"/>
      <c r="F51" s="39"/>
      <c r="G51" s="39"/>
      <c r="H51" s="39"/>
      <c r="I51" s="39"/>
      <c r="J51" s="40"/>
      <c r="K51" s="39"/>
      <c r="L51" s="208"/>
      <c r="M51" s="56"/>
    </row>
    <row r="52" spans="1:13" ht="12.75">
      <c r="A52" s="50"/>
      <c r="B52" s="38"/>
      <c r="C52" s="218" t="s">
        <v>491</v>
      </c>
      <c r="D52" s="217"/>
      <c r="E52" s="39"/>
      <c r="F52" s="225">
        <v>0</v>
      </c>
      <c r="G52" s="39"/>
      <c r="H52" s="39"/>
      <c r="I52" s="39"/>
      <c r="J52" s="40"/>
      <c r="K52" s="39"/>
      <c r="L52" s="208"/>
      <c r="M52" s="56"/>
    </row>
    <row r="53" spans="1:13" ht="12.75">
      <c r="A53" s="50"/>
      <c r="B53" s="38"/>
      <c r="C53" s="174" t="s">
        <v>220</v>
      </c>
      <c r="D53" s="217"/>
      <c r="E53" s="39"/>
      <c r="F53" s="225">
        <v>0</v>
      </c>
      <c r="G53" s="39"/>
      <c r="H53" s="39"/>
      <c r="I53" s="39"/>
      <c r="J53" s="40"/>
      <c r="K53" s="39"/>
      <c r="L53" s="208"/>
      <c r="M53" s="56"/>
    </row>
    <row r="54" spans="1:13" ht="12.75">
      <c r="A54" s="50"/>
      <c r="B54" s="38"/>
      <c r="C54" s="174" t="s">
        <v>154</v>
      </c>
      <c r="D54" s="217"/>
      <c r="E54" s="39"/>
      <c r="F54" s="225">
        <v>0</v>
      </c>
      <c r="G54" s="39"/>
      <c r="H54" s="39"/>
      <c r="I54" s="39"/>
      <c r="J54" s="40"/>
      <c r="K54" s="39"/>
      <c r="L54" s="208"/>
      <c r="M54" s="56"/>
    </row>
    <row r="55" spans="1:13" ht="12.75">
      <c r="A55" s="50"/>
      <c r="B55" s="38"/>
      <c r="C55" s="75"/>
      <c r="D55" s="226" t="s">
        <v>209</v>
      </c>
      <c r="E55" s="227"/>
      <c r="F55" s="228">
        <f>SUM(F52:F54)</f>
        <v>0</v>
      </c>
      <c r="G55" s="39"/>
      <c r="H55" s="39"/>
      <c r="I55" s="39"/>
      <c r="J55" s="40"/>
      <c r="K55" s="39"/>
      <c r="L55" s="208"/>
      <c r="M55" s="56"/>
    </row>
    <row r="56" spans="1:13" ht="12.75">
      <c r="A56" s="50"/>
      <c r="B56" s="38"/>
      <c r="C56" s="44"/>
      <c r="D56" s="44"/>
      <c r="E56" s="39"/>
      <c r="F56" s="39"/>
      <c r="G56" s="39"/>
      <c r="H56" s="39"/>
      <c r="I56" s="39"/>
      <c r="J56" s="40"/>
      <c r="K56" s="39"/>
      <c r="L56" s="208"/>
      <c r="M56" s="56"/>
    </row>
    <row r="57" spans="1:13" ht="12.75">
      <c r="A57" s="50"/>
      <c r="B57" s="38"/>
      <c r="C57" s="44"/>
      <c r="D57" s="44"/>
      <c r="E57" s="39"/>
      <c r="F57" s="39"/>
      <c r="G57" s="39"/>
      <c r="H57" s="39"/>
      <c r="I57" s="39"/>
      <c r="J57" s="40"/>
      <c r="K57" s="39"/>
      <c r="L57" s="208"/>
      <c r="M57" s="56"/>
    </row>
    <row r="58" spans="1:15" ht="12.75">
      <c r="A58" s="50"/>
      <c r="B58" s="38"/>
      <c r="C58" s="44" t="s">
        <v>102</v>
      </c>
      <c r="D58" s="44"/>
      <c r="E58" s="39"/>
      <c r="F58" s="202">
        <v>0.05</v>
      </c>
      <c r="G58" s="39" t="s">
        <v>494</v>
      </c>
      <c r="H58" s="39"/>
      <c r="I58" s="39"/>
      <c r="J58" s="40"/>
      <c r="K58" s="39"/>
      <c r="L58" s="208"/>
      <c r="M58" s="56"/>
      <c r="N58" s="203"/>
      <c r="O58" s="32" t="s">
        <v>103</v>
      </c>
    </row>
    <row r="59" spans="1:15" ht="12.75">
      <c r="A59" s="50"/>
      <c r="B59" s="38"/>
      <c r="C59" s="44" t="s">
        <v>451</v>
      </c>
      <c r="D59" s="44"/>
      <c r="E59" s="39"/>
      <c r="F59" s="202">
        <v>0.08</v>
      </c>
      <c r="G59" s="39" t="s">
        <v>494</v>
      </c>
      <c r="H59" s="39"/>
      <c r="I59" s="39"/>
      <c r="J59" s="40"/>
      <c r="K59" s="39"/>
      <c r="L59" s="208"/>
      <c r="M59" s="56"/>
      <c r="N59" s="203"/>
      <c r="O59" s="32" t="s">
        <v>103</v>
      </c>
    </row>
    <row r="60" spans="1:13" ht="12.75">
      <c r="A60" s="50"/>
      <c r="B60" s="38"/>
      <c r="C60" s="44" t="s">
        <v>38</v>
      </c>
      <c r="D60" s="217"/>
      <c r="E60" s="39"/>
      <c r="F60" s="39"/>
      <c r="G60" s="39"/>
      <c r="H60" s="39"/>
      <c r="I60" s="39"/>
      <c r="J60" s="40"/>
      <c r="K60" s="39"/>
      <c r="L60" s="208"/>
      <c r="M60" s="56"/>
    </row>
    <row r="61" spans="1:13" ht="12.75">
      <c r="A61" s="50"/>
      <c r="B61" s="38"/>
      <c r="C61" s="44"/>
      <c r="D61" s="217"/>
      <c r="E61" s="39"/>
      <c r="F61" s="39"/>
      <c r="G61" s="39"/>
      <c r="H61" s="39"/>
      <c r="I61" s="39"/>
      <c r="J61" s="40"/>
      <c r="K61" s="39"/>
      <c r="L61" s="208"/>
      <c r="M61" s="56"/>
    </row>
    <row r="62" spans="1:13" ht="12.75">
      <c r="A62" s="50"/>
      <c r="B62" s="38"/>
      <c r="C62" s="44"/>
      <c r="D62" s="217"/>
      <c r="E62" s="39"/>
      <c r="F62" s="39"/>
      <c r="G62" s="39"/>
      <c r="H62" s="39"/>
      <c r="I62" s="39"/>
      <c r="J62" s="40"/>
      <c r="K62" s="39"/>
      <c r="L62" s="208"/>
      <c r="M62" s="56"/>
    </row>
    <row r="63" spans="1:13" ht="12.75">
      <c r="A63" s="50"/>
      <c r="B63" s="38"/>
      <c r="C63" s="44"/>
      <c r="D63" s="44"/>
      <c r="E63" s="39"/>
      <c r="F63" s="39"/>
      <c r="G63" s="39"/>
      <c r="H63" s="39"/>
      <c r="I63" s="39"/>
      <c r="J63" s="40"/>
      <c r="K63" s="39"/>
      <c r="L63" s="208"/>
      <c r="M63" s="56"/>
    </row>
    <row r="64" spans="1:15" ht="12.75">
      <c r="A64" s="50"/>
      <c r="B64" s="38"/>
      <c r="C64" s="44" t="s">
        <v>204</v>
      </c>
      <c r="D64" s="203"/>
      <c r="E64" s="39"/>
      <c r="F64" s="39"/>
      <c r="G64" s="39"/>
      <c r="H64" s="39"/>
      <c r="I64" s="39"/>
      <c r="J64" s="40"/>
      <c r="K64" s="39"/>
      <c r="L64" s="208"/>
      <c r="M64" s="56"/>
      <c r="N64" s="203"/>
      <c r="O64" s="32" t="s">
        <v>505</v>
      </c>
    </row>
    <row r="65" spans="1:15" ht="13.5" thickBot="1">
      <c r="A65" s="50"/>
      <c r="B65" s="47"/>
      <c r="C65" s="212" t="s">
        <v>68</v>
      </c>
      <c r="D65" s="203"/>
      <c r="E65" s="48"/>
      <c r="F65" s="48"/>
      <c r="G65" s="48"/>
      <c r="H65" s="48"/>
      <c r="I65" s="48"/>
      <c r="J65" s="49"/>
      <c r="K65" s="48"/>
      <c r="L65" s="210"/>
      <c r="M65" s="56"/>
      <c r="N65" s="203"/>
      <c r="O65" s="32" t="s">
        <v>505</v>
      </c>
    </row>
    <row r="66" spans="1:13" ht="9" customHeight="1">
      <c r="A66" s="50"/>
      <c r="B66" s="51"/>
      <c r="C66" s="52"/>
      <c r="D66" s="52"/>
      <c r="E66" s="50"/>
      <c r="F66" s="50"/>
      <c r="G66" s="50"/>
      <c r="H66" s="50"/>
      <c r="I66" s="50"/>
      <c r="J66" s="53"/>
      <c r="K66" s="50"/>
      <c r="L66" s="50"/>
      <c r="M66" s="54"/>
    </row>
  </sheetData>
  <sheetProtection/>
  <mergeCells count="6">
    <mergeCell ref="D3:F3"/>
    <mergeCell ref="C46:D46"/>
    <mergeCell ref="C47:D47"/>
    <mergeCell ref="C48:D48"/>
    <mergeCell ref="D16:H16"/>
    <mergeCell ref="D17:H17"/>
  </mergeCells>
  <printOptions/>
  <pageMargins left="0.15748031496062992" right="0.15748031496062992" top="0.3937007874015748" bottom="0.984251968503937" header="0.5118110236220472" footer="0.07874015748031496"/>
  <pageSetup fitToHeight="1" fitToWidth="1" horizontalDpi="600" verticalDpi="600" orientation="portrait" paperSize="9" scale="86" r:id="rId1"/>
  <headerFooter alignWithMargins="0">
    <oddFooter>&amp;L&amp;"Charcoal,Italic"&amp;8AFC Budget-&amp;F-Production Summary
&amp;C&amp;R&amp;"Charcoal,Italic"Printed: &amp;D &amp;T</oddFooter>
  </headerFooter>
</worksheet>
</file>

<file path=xl/worksheets/sheet3.xml><?xml version="1.0" encoding="utf-8"?>
<worksheet xmlns="http://schemas.openxmlformats.org/spreadsheetml/2006/main" xmlns:r="http://schemas.openxmlformats.org/officeDocument/2006/relationships">
  <sheetPr>
    <tabColor indexed="34"/>
  </sheetPr>
  <dimension ref="A1:BT501"/>
  <sheetViews>
    <sheetView zoomScale="120" zoomScaleNormal="120" zoomScalePageLayoutView="80" workbookViewId="0" topLeftCell="A49">
      <selection activeCell="M59" sqref="M59"/>
    </sheetView>
  </sheetViews>
  <sheetFormatPr defaultColWidth="11.375" defaultRowHeight="12.75"/>
  <cols>
    <col min="1" max="1" width="2.25390625" style="26" customWidth="1"/>
    <col min="2" max="2" width="4.125" style="10" customWidth="1"/>
    <col min="3" max="3" width="1.875" style="10" customWidth="1"/>
    <col min="4" max="4" width="26.875" style="10" customWidth="1"/>
    <col min="5" max="5" width="5.625" style="29" customWidth="1"/>
    <col min="6" max="6" width="6.75390625" style="6" customWidth="1"/>
    <col min="7" max="7" width="10.75390625" style="11" customWidth="1"/>
    <col min="8" max="8" width="3.875" style="6" customWidth="1"/>
    <col min="9" max="9" width="9.875" style="11" customWidth="1"/>
    <col min="10" max="10" width="4.25390625" style="6" customWidth="1"/>
    <col min="11" max="11" width="9.625" style="11" customWidth="1"/>
    <col min="12" max="12" width="10.75390625" style="11" customWidth="1"/>
    <col min="13" max="13" width="13.375" style="11" customWidth="1"/>
    <col min="14" max="14" width="84.25390625" style="86" customWidth="1"/>
    <col min="15" max="15" width="14.375" style="6" customWidth="1"/>
    <col min="16" max="18" width="11.375" style="6" customWidth="1"/>
    <col min="19" max="19" width="11.875" style="6" customWidth="1"/>
    <col min="20" max="72" width="11.375" style="6" customWidth="1"/>
    <col min="73" max="16384" width="11.375" style="10" customWidth="1"/>
  </cols>
  <sheetData>
    <row r="1" spans="1:72" s="2" customFormat="1" ht="40.5">
      <c r="A1" s="25"/>
      <c r="B1" s="434" t="str">
        <f>'COVER SHEET'!D3</f>
        <v>"................." </v>
      </c>
      <c r="C1" s="434"/>
      <c r="D1" s="434"/>
      <c r="E1" s="434"/>
      <c r="F1" s="12"/>
      <c r="G1" s="17"/>
      <c r="H1" s="12"/>
      <c r="I1" s="17"/>
      <c r="J1" s="12"/>
      <c r="K1" s="17"/>
      <c r="L1" s="9" t="s">
        <v>210</v>
      </c>
      <c r="M1" s="342" t="s">
        <v>243</v>
      </c>
      <c r="N1" s="90" t="s">
        <v>180</v>
      </c>
      <c r="O1" s="6"/>
      <c r="P1" s="6"/>
      <c r="Q1" s="6"/>
      <c r="R1" s="7"/>
      <c r="S1" s="8"/>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row>
    <row r="2" spans="2:72" s="2" customFormat="1" ht="13.5">
      <c r="B2" s="25" t="s">
        <v>163</v>
      </c>
      <c r="C2" s="1"/>
      <c r="D2" s="1" t="s">
        <v>164</v>
      </c>
      <c r="E2" s="28" t="s">
        <v>230</v>
      </c>
      <c r="F2" s="27"/>
      <c r="G2" s="9" t="s">
        <v>140</v>
      </c>
      <c r="H2" s="27"/>
      <c r="I2" s="9" t="s">
        <v>140</v>
      </c>
      <c r="J2" s="27"/>
      <c r="K2" s="9" t="s">
        <v>140</v>
      </c>
      <c r="L2" s="3"/>
      <c r="N2" s="87" t="s">
        <v>214</v>
      </c>
      <c r="O2" s="5"/>
      <c r="P2" s="6"/>
      <c r="Q2" s="6"/>
      <c r="R2" s="7"/>
      <c r="S2" s="7"/>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row>
    <row r="3" spans="1:72" s="2" customFormat="1" ht="13.5">
      <c r="A3" s="24"/>
      <c r="B3" s="1"/>
      <c r="C3" s="69"/>
      <c r="D3" s="101" t="s">
        <v>229</v>
      </c>
      <c r="E3" s="251">
        <f>'COVER SHEET'!N28</f>
        <v>0</v>
      </c>
      <c r="F3" s="5"/>
      <c r="G3" s="4"/>
      <c r="H3" s="5"/>
      <c r="I3" s="4"/>
      <c r="J3" s="5"/>
      <c r="K3" s="4"/>
      <c r="L3" s="70" t="s">
        <v>188</v>
      </c>
      <c r="M3" s="71">
        <f>M397</f>
        <v>0</v>
      </c>
      <c r="N3" s="88" t="s">
        <v>127</v>
      </c>
      <c r="O3" s="6"/>
      <c r="P3" s="6"/>
      <c r="Q3" s="6"/>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row>
    <row r="4" spans="2:19" ht="18" customHeight="1">
      <c r="B4" s="367" t="s">
        <v>71</v>
      </c>
      <c r="C4" s="2"/>
      <c r="N4" s="345" t="s">
        <v>136</v>
      </c>
      <c r="R4" s="7"/>
      <c r="S4" s="7"/>
    </row>
    <row r="5" spans="2:19" ht="17.25" customHeight="1">
      <c r="B5" s="2">
        <v>100</v>
      </c>
      <c r="C5" s="2" t="s">
        <v>252</v>
      </c>
      <c r="E5" s="11"/>
      <c r="N5" s="346" t="s">
        <v>135</v>
      </c>
      <c r="R5" s="7"/>
      <c r="S5" s="7"/>
    </row>
    <row r="6" spans="2:19" ht="12.75" customHeight="1">
      <c r="B6" s="2">
        <v>105</v>
      </c>
      <c r="C6" s="2"/>
      <c r="D6" s="10" t="s">
        <v>256</v>
      </c>
      <c r="E6" s="11"/>
      <c r="G6" s="11">
        <f aca="true" t="shared" si="0" ref="G6:G11">E6*F6</f>
        <v>0</v>
      </c>
      <c r="L6" s="11">
        <f aca="true" t="shared" si="1" ref="L6:L11">G6+I6+K6</f>
        <v>0</v>
      </c>
      <c r="N6" s="88"/>
      <c r="R6" s="7"/>
      <c r="S6" s="7"/>
    </row>
    <row r="7" spans="1:72" s="360" customFormat="1" ht="13.5">
      <c r="A7" s="358"/>
      <c r="B7" s="359">
        <v>110</v>
      </c>
      <c r="C7" s="359"/>
      <c r="D7" s="360" t="s">
        <v>257</v>
      </c>
      <c r="E7" s="361"/>
      <c r="F7" s="362"/>
      <c r="G7" s="361">
        <f t="shared" si="0"/>
        <v>0</v>
      </c>
      <c r="H7" s="362"/>
      <c r="I7" s="361"/>
      <c r="J7" s="362"/>
      <c r="K7" s="361"/>
      <c r="L7" s="361">
        <f t="shared" si="1"/>
        <v>0</v>
      </c>
      <c r="M7" s="361"/>
      <c r="N7" s="88"/>
      <c r="O7" s="363"/>
      <c r="P7" s="362"/>
      <c r="Q7" s="362"/>
      <c r="R7" s="364"/>
      <c r="S7" s="365"/>
      <c r="T7" s="362"/>
      <c r="U7" s="362"/>
      <c r="V7" s="362"/>
      <c r="W7" s="362"/>
      <c r="X7" s="362"/>
      <c r="Y7" s="362"/>
      <c r="Z7" s="362"/>
      <c r="AA7" s="362"/>
      <c r="AB7" s="362"/>
      <c r="AC7" s="362"/>
      <c r="AD7" s="362"/>
      <c r="AE7" s="362"/>
      <c r="AF7" s="362"/>
      <c r="AG7" s="362"/>
      <c r="AH7" s="362"/>
      <c r="AI7" s="362"/>
      <c r="AJ7" s="362"/>
      <c r="AK7" s="362"/>
      <c r="AL7" s="362"/>
      <c r="AM7" s="362"/>
      <c r="AN7" s="362"/>
      <c r="AO7" s="362"/>
      <c r="AP7" s="362"/>
      <c r="AQ7" s="362"/>
      <c r="AR7" s="362"/>
      <c r="AS7" s="362"/>
      <c r="AT7" s="362"/>
      <c r="AU7" s="362"/>
      <c r="AV7" s="362"/>
      <c r="AW7" s="362"/>
      <c r="AX7" s="362"/>
      <c r="AY7" s="362"/>
      <c r="AZ7" s="362"/>
      <c r="BA7" s="362"/>
      <c r="BB7" s="362"/>
      <c r="BC7" s="362"/>
      <c r="BD7" s="362"/>
      <c r="BE7" s="362"/>
      <c r="BF7" s="362"/>
      <c r="BG7" s="362"/>
      <c r="BH7" s="362"/>
      <c r="BI7" s="362"/>
      <c r="BJ7" s="362"/>
      <c r="BK7" s="362"/>
      <c r="BL7" s="362"/>
      <c r="BM7" s="362"/>
      <c r="BN7" s="362"/>
      <c r="BO7" s="362"/>
      <c r="BP7" s="362"/>
      <c r="BQ7" s="362"/>
      <c r="BR7" s="362"/>
      <c r="BS7" s="362"/>
      <c r="BT7" s="362"/>
    </row>
    <row r="8" spans="2:19" ht="13.5">
      <c r="B8" s="2">
        <v>115</v>
      </c>
      <c r="C8" s="2"/>
      <c r="D8" s="10" t="s">
        <v>258</v>
      </c>
      <c r="E8" s="11"/>
      <c r="G8" s="11">
        <f t="shared" si="0"/>
        <v>0</v>
      </c>
      <c r="L8" s="11">
        <f t="shared" si="1"/>
        <v>0</v>
      </c>
      <c r="N8" s="88"/>
      <c r="O8" s="5"/>
      <c r="R8" s="7"/>
      <c r="S8" s="18"/>
    </row>
    <row r="9" spans="2:19" ht="13.5">
      <c r="B9" s="2">
        <v>120</v>
      </c>
      <c r="C9" s="2"/>
      <c r="D9" s="10" t="s">
        <v>259</v>
      </c>
      <c r="E9" s="11"/>
      <c r="G9" s="11">
        <f t="shared" si="0"/>
        <v>0</v>
      </c>
      <c r="L9" s="11">
        <f t="shared" si="1"/>
        <v>0</v>
      </c>
      <c r="N9" s="88"/>
      <c r="O9" s="5"/>
      <c r="R9" s="7"/>
      <c r="S9" s="18"/>
    </row>
    <row r="10" spans="2:19" ht="13.5">
      <c r="B10" s="2">
        <v>130</v>
      </c>
      <c r="C10" s="2"/>
      <c r="D10" s="10" t="s">
        <v>255</v>
      </c>
      <c r="E10" s="11"/>
      <c r="G10" s="11">
        <f t="shared" si="0"/>
        <v>0</v>
      </c>
      <c r="L10" s="11">
        <f t="shared" si="1"/>
        <v>0</v>
      </c>
      <c r="N10" s="88"/>
      <c r="O10" s="5"/>
      <c r="R10" s="7"/>
      <c r="S10" s="18"/>
    </row>
    <row r="11" spans="2:19" ht="13.5">
      <c r="B11" s="2">
        <v>135</v>
      </c>
      <c r="C11" s="2"/>
      <c r="D11" s="10" t="s">
        <v>254</v>
      </c>
      <c r="E11" s="11"/>
      <c r="G11" s="11">
        <f t="shared" si="0"/>
        <v>0</v>
      </c>
      <c r="L11" s="11">
        <f t="shared" si="1"/>
        <v>0</v>
      </c>
      <c r="N11" s="88"/>
      <c r="O11" s="5"/>
      <c r="R11" s="7"/>
      <c r="S11" s="18"/>
    </row>
    <row r="12" spans="2:19" ht="13.5">
      <c r="B12" s="2"/>
      <c r="C12" s="2"/>
      <c r="E12" s="11"/>
      <c r="N12" s="88"/>
      <c r="O12" s="5"/>
      <c r="R12" s="7"/>
      <c r="S12" s="18"/>
    </row>
    <row r="13" spans="2:19" ht="13.5">
      <c r="B13" s="2"/>
      <c r="C13" s="2" t="s">
        <v>142</v>
      </c>
      <c r="D13" s="13"/>
      <c r="E13" s="11"/>
      <c r="G13" s="14">
        <f>SUM(G5:G12)</f>
        <v>0</v>
      </c>
      <c r="I13" s="14">
        <f>SUM(I5:I12)</f>
        <v>0</v>
      </c>
      <c r="K13" s="14">
        <f>SUM(K5:K12)</f>
        <v>0</v>
      </c>
      <c r="L13" s="14">
        <f>G13+I13+K13</f>
        <v>0</v>
      </c>
      <c r="M13" s="14">
        <f>SUM(L5:L12)</f>
        <v>0</v>
      </c>
      <c r="N13" s="88"/>
      <c r="O13" s="5"/>
      <c r="R13" s="7"/>
      <c r="S13" s="7"/>
    </row>
    <row r="14" spans="1:19" ht="13.5">
      <c r="A14" s="24"/>
      <c r="B14" s="384">
        <v>200</v>
      </c>
      <c r="C14" s="1" t="s">
        <v>143</v>
      </c>
      <c r="D14" s="1"/>
      <c r="E14" s="3"/>
      <c r="F14" s="5"/>
      <c r="G14" s="4"/>
      <c r="H14" s="5"/>
      <c r="I14" s="4"/>
      <c r="J14" s="5"/>
      <c r="K14" s="4"/>
      <c r="M14" s="3"/>
      <c r="N14" s="87"/>
      <c r="R14" s="7"/>
      <c r="S14" s="7"/>
    </row>
    <row r="15" spans="2:19" ht="13.5">
      <c r="B15" s="2"/>
      <c r="C15" s="2"/>
      <c r="D15" s="2" t="s">
        <v>101</v>
      </c>
      <c r="E15" s="11"/>
      <c r="N15" s="88"/>
      <c r="R15" s="7"/>
      <c r="S15" s="7"/>
    </row>
    <row r="16" spans="2:19" ht="13.5">
      <c r="B16" s="2">
        <v>210</v>
      </c>
      <c r="C16" s="2"/>
      <c r="D16" s="10" t="s">
        <v>308</v>
      </c>
      <c r="E16" s="11"/>
      <c r="G16" s="11">
        <f>E16*F16</f>
        <v>0</v>
      </c>
      <c r="I16" s="11">
        <f>H16*E16</f>
        <v>0</v>
      </c>
      <c r="K16" s="11">
        <f>J16*E16</f>
        <v>0</v>
      </c>
      <c r="L16" s="11">
        <f>G16+I16+K16</f>
        <v>0</v>
      </c>
      <c r="N16" s="88"/>
      <c r="R16" s="7"/>
      <c r="S16" s="7"/>
    </row>
    <row r="17" spans="2:19" ht="13.5">
      <c r="B17" s="2">
        <v>220</v>
      </c>
      <c r="C17" s="2"/>
      <c r="D17" s="10" t="s">
        <v>307</v>
      </c>
      <c r="E17" s="11"/>
      <c r="G17" s="11">
        <f>E17*F17</f>
        <v>0</v>
      </c>
      <c r="I17" s="11">
        <f>H17*E17</f>
        <v>0</v>
      </c>
      <c r="K17" s="11">
        <f>J17*E17</f>
        <v>0</v>
      </c>
      <c r="L17" s="11">
        <f>G17+I17+K17</f>
        <v>0</v>
      </c>
      <c r="N17" s="88"/>
      <c r="R17" s="7"/>
      <c r="S17" s="7"/>
    </row>
    <row r="18" spans="1:72" s="2" customFormat="1" ht="13.5" customHeight="1">
      <c r="A18" s="26"/>
      <c r="B18" s="2">
        <v>230</v>
      </c>
      <c r="D18" s="10" t="s">
        <v>306</v>
      </c>
      <c r="E18" s="11"/>
      <c r="F18" s="6"/>
      <c r="G18" s="11">
        <f>E18*F18</f>
        <v>0</v>
      </c>
      <c r="H18" s="6"/>
      <c r="I18" s="11">
        <f>H18*E18</f>
        <v>0</v>
      </c>
      <c r="J18" s="6"/>
      <c r="K18" s="11">
        <f>J18*E18</f>
        <v>0</v>
      </c>
      <c r="L18" s="11">
        <f>G18+I18+K18</f>
        <v>0</v>
      </c>
      <c r="M18" s="11"/>
      <c r="N18" s="88"/>
      <c r="O18" s="5"/>
      <c r="P18" s="6"/>
      <c r="Q18" s="6"/>
      <c r="R18" s="7"/>
      <c r="S18" s="7"/>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row>
    <row r="19" spans="2:19" ht="13.5">
      <c r="B19" s="2">
        <v>240</v>
      </c>
      <c r="C19" s="2"/>
      <c r="D19" s="10" t="s">
        <v>305</v>
      </c>
      <c r="E19" s="11"/>
      <c r="G19" s="11">
        <f>E19*F19</f>
        <v>0</v>
      </c>
      <c r="I19" s="11">
        <f>H19*E19</f>
        <v>0</v>
      </c>
      <c r="K19" s="11">
        <f>J19*E19</f>
        <v>0</v>
      </c>
      <c r="L19" s="11">
        <f>G19+I19+K19</f>
        <v>0</v>
      </c>
      <c r="N19" s="88"/>
      <c r="R19" s="7"/>
      <c r="S19" s="7"/>
    </row>
    <row r="20" spans="2:19" ht="13.5">
      <c r="B20" s="2">
        <v>250</v>
      </c>
      <c r="C20" s="2"/>
      <c r="D20" s="10" t="s">
        <v>304</v>
      </c>
      <c r="E20" s="11"/>
      <c r="G20" s="11">
        <f>E20*F20</f>
        <v>0</v>
      </c>
      <c r="I20" s="11">
        <f>H20*E20</f>
        <v>0</v>
      </c>
      <c r="K20" s="11">
        <f>J20*E20</f>
        <v>0</v>
      </c>
      <c r="L20" s="11">
        <f>G20+I20+K20</f>
        <v>0</v>
      </c>
      <c r="N20" s="88"/>
      <c r="R20" s="7"/>
      <c r="S20" s="7"/>
    </row>
    <row r="21" spans="2:19" ht="13.5">
      <c r="B21" s="2"/>
      <c r="C21" s="2"/>
      <c r="E21" s="11"/>
      <c r="N21" s="88"/>
      <c r="R21" s="7"/>
      <c r="S21" s="7"/>
    </row>
    <row r="22" spans="2:19" ht="13.5">
      <c r="B22" s="2"/>
      <c r="C22" s="2" t="s">
        <v>142</v>
      </c>
      <c r="D22" s="13"/>
      <c r="E22" s="11"/>
      <c r="G22" s="14">
        <f>SUM(G15:G21)</f>
        <v>0</v>
      </c>
      <c r="I22" s="14">
        <f>SUM(I15:I21)</f>
        <v>0</v>
      </c>
      <c r="K22" s="14">
        <f>SUM(K15:K21)</f>
        <v>0</v>
      </c>
      <c r="L22" s="14">
        <f>G22+I22+K22</f>
        <v>0</v>
      </c>
      <c r="M22" s="14">
        <f>SUM(L16:L21)</f>
        <v>0</v>
      </c>
      <c r="N22" s="88"/>
      <c r="R22" s="7"/>
      <c r="S22" s="7"/>
    </row>
    <row r="23" spans="2:19" ht="13.5">
      <c r="B23" s="2">
        <v>300</v>
      </c>
      <c r="C23" s="2" t="s">
        <v>144</v>
      </c>
      <c r="E23" s="11"/>
      <c r="N23" s="87"/>
      <c r="R23" s="7"/>
      <c r="S23" s="7"/>
    </row>
    <row r="24" spans="2:19" ht="13.5">
      <c r="B24" s="2"/>
      <c r="C24" s="2"/>
      <c r="D24" s="2" t="s">
        <v>101</v>
      </c>
      <c r="E24" s="11"/>
      <c r="N24" s="88"/>
      <c r="R24" s="7"/>
      <c r="S24" s="7"/>
    </row>
    <row r="25" spans="2:19" ht="13.5">
      <c r="B25" s="2">
        <v>305</v>
      </c>
      <c r="C25" s="2"/>
      <c r="D25" s="10" t="s">
        <v>303</v>
      </c>
      <c r="E25" s="11"/>
      <c r="G25" s="11">
        <f>E25*F25</f>
        <v>0</v>
      </c>
      <c r="I25" s="11">
        <f>H25*E25</f>
        <v>0</v>
      </c>
      <c r="K25" s="11">
        <f>J25*E25</f>
        <v>0</v>
      </c>
      <c r="L25" s="11">
        <f>G25+I25+K25</f>
        <v>0</v>
      </c>
      <c r="N25" s="88"/>
      <c r="R25" s="7"/>
      <c r="S25" s="7"/>
    </row>
    <row r="26" spans="2:19" ht="13.5">
      <c r="B26" s="2">
        <v>310</v>
      </c>
      <c r="C26" s="2"/>
      <c r="D26" s="10" t="s">
        <v>302</v>
      </c>
      <c r="E26" s="11"/>
      <c r="G26" s="11">
        <f>E26*F26</f>
        <v>0</v>
      </c>
      <c r="I26" s="11">
        <f>H26*E26</f>
        <v>0</v>
      </c>
      <c r="K26" s="11">
        <f>J26*E26</f>
        <v>0</v>
      </c>
      <c r="L26" s="11">
        <f>G26+I26+K26</f>
        <v>0</v>
      </c>
      <c r="N26" s="88"/>
      <c r="R26" s="7"/>
      <c r="S26" s="7"/>
    </row>
    <row r="27" spans="2:19" ht="13.5">
      <c r="B27" s="2">
        <v>320</v>
      </c>
      <c r="C27" s="2"/>
      <c r="D27" s="10" t="s">
        <v>253</v>
      </c>
      <c r="E27" s="11"/>
      <c r="G27" s="11">
        <f>E27*F27</f>
        <v>0</v>
      </c>
      <c r="I27" s="11">
        <f>H27*E27</f>
        <v>0</v>
      </c>
      <c r="K27" s="11">
        <f>J27*E27</f>
        <v>0</v>
      </c>
      <c r="L27" s="11">
        <f>G27+I27+K27</f>
        <v>0</v>
      </c>
      <c r="N27" s="88"/>
      <c r="R27" s="7"/>
      <c r="S27" s="7"/>
    </row>
    <row r="28" spans="2:19" ht="13.5">
      <c r="B28" s="2">
        <v>330</v>
      </c>
      <c r="C28" s="2"/>
      <c r="D28" s="10" t="s">
        <v>301</v>
      </c>
      <c r="E28" s="11"/>
      <c r="G28" s="11">
        <f>E28*F28</f>
        <v>0</v>
      </c>
      <c r="I28" s="11">
        <f>H28*E28</f>
        <v>0</v>
      </c>
      <c r="K28" s="11">
        <f>J28*E28</f>
        <v>0</v>
      </c>
      <c r="L28" s="11">
        <f>G28+I28+K28</f>
        <v>0</v>
      </c>
      <c r="N28" s="88"/>
      <c r="R28" s="7"/>
      <c r="S28" s="7"/>
    </row>
    <row r="29" spans="2:19" ht="13.5">
      <c r="B29" s="2">
        <v>340</v>
      </c>
      <c r="C29" s="2"/>
      <c r="D29" s="10" t="s">
        <v>300</v>
      </c>
      <c r="E29" s="11"/>
      <c r="G29" s="11">
        <f>E29*F29</f>
        <v>0</v>
      </c>
      <c r="I29" s="11">
        <f>H29*E29</f>
        <v>0</v>
      </c>
      <c r="K29" s="11">
        <f>J29*E29</f>
        <v>0</v>
      </c>
      <c r="L29" s="11">
        <f>G29+I29+K29</f>
        <v>0</v>
      </c>
      <c r="N29" s="88"/>
      <c r="R29" s="7"/>
      <c r="S29" s="7"/>
    </row>
    <row r="30" spans="2:19" ht="13.5">
      <c r="B30" s="2"/>
      <c r="C30" s="2"/>
      <c r="E30" s="11"/>
      <c r="N30" s="88"/>
      <c r="R30" s="7"/>
      <c r="S30" s="7"/>
    </row>
    <row r="31" spans="2:19" ht="13.5">
      <c r="B31" s="2"/>
      <c r="C31" s="2" t="s">
        <v>142</v>
      </c>
      <c r="E31" s="11"/>
      <c r="G31" s="14">
        <f>SUM(G24:G30)</f>
        <v>0</v>
      </c>
      <c r="I31" s="14">
        <f>SUM(I24:I30)</f>
        <v>0</v>
      </c>
      <c r="K31" s="14">
        <f>SUM(K24:K30)</f>
        <v>0</v>
      </c>
      <c r="L31" s="14">
        <f>G31+I31+K31</f>
        <v>0</v>
      </c>
      <c r="M31" s="14">
        <f>SUM(L24:L30)</f>
        <v>0</v>
      </c>
      <c r="N31" s="88"/>
      <c r="R31" s="7"/>
      <c r="S31" s="7"/>
    </row>
    <row r="32" spans="2:19" ht="13.5">
      <c r="B32" s="2">
        <v>400</v>
      </c>
      <c r="C32" s="20" t="s">
        <v>260</v>
      </c>
      <c r="D32" s="19"/>
      <c r="E32" s="11"/>
      <c r="N32" s="87"/>
      <c r="R32" s="7"/>
      <c r="S32" s="7"/>
    </row>
    <row r="33" spans="2:19" ht="13.5">
      <c r="B33" s="2">
        <v>410</v>
      </c>
      <c r="C33" s="2"/>
      <c r="D33" s="10" t="s">
        <v>299</v>
      </c>
      <c r="E33" s="11"/>
      <c r="G33" s="11">
        <f aca="true" t="shared" si="2" ref="G33:G38">E33*F33</f>
        <v>0</v>
      </c>
      <c r="I33" s="11">
        <f aca="true" t="shared" si="3" ref="I33:I38">E33*H33</f>
        <v>0</v>
      </c>
      <c r="K33" s="11">
        <f aca="true" t="shared" si="4" ref="K33:K38">J33*E33</f>
        <v>0</v>
      </c>
      <c r="L33" s="11">
        <f aca="true" t="shared" si="5" ref="L33:L38">G33+I33+K33</f>
        <v>0</v>
      </c>
      <c r="N33" s="88"/>
      <c r="R33" s="7"/>
      <c r="S33" s="7"/>
    </row>
    <row r="34" spans="2:19" ht="13.5">
      <c r="B34" s="2">
        <v>411</v>
      </c>
      <c r="C34" s="2"/>
      <c r="D34" s="10" t="s">
        <v>261</v>
      </c>
      <c r="E34" s="11"/>
      <c r="G34" s="11">
        <f t="shared" si="2"/>
        <v>0</v>
      </c>
      <c r="I34" s="11">
        <f t="shared" si="3"/>
        <v>0</v>
      </c>
      <c r="K34" s="11">
        <f t="shared" si="4"/>
        <v>0</v>
      </c>
      <c r="L34" s="11">
        <f t="shared" si="5"/>
        <v>0</v>
      </c>
      <c r="N34" s="88"/>
      <c r="R34" s="7"/>
      <c r="S34" s="7"/>
    </row>
    <row r="35" spans="2:19" ht="13.5">
      <c r="B35" s="2">
        <v>412</v>
      </c>
      <c r="C35" s="2"/>
      <c r="D35" s="10" t="s">
        <v>240</v>
      </c>
      <c r="E35" s="11"/>
      <c r="G35" s="11">
        <f t="shared" si="2"/>
        <v>0</v>
      </c>
      <c r="I35" s="11">
        <f t="shared" si="3"/>
        <v>0</v>
      </c>
      <c r="K35" s="11">
        <f t="shared" si="4"/>
        <v>0</v>
      </c>
      <c r="L35" s="11">
        <f t="shared" si="5"/>
        <v>0</v>
      </c>
      <c r="N35" s="88"/>
      <c r="R35" s="7"/>
      <c r="S35" s="7"/>
    </row>
    <row r="36" spans="2:19" ht="13.5">
      <c r="B36" s="2">
        <v>413</v>
      </c>
      <c r="C36" s="2"/>
      <c r="D36" s="10" t="s">
        <v>298</v>
      </c>
      <c r="E36" s="11"/>
      <c r="G36" s="11">
        <f t="shared" si="2"/>
        <v>0</v>
      </c>
      <c r="I36" s="11">
        <f t="shared" si="3"/>
        <v>0</v>
      </c>
      <c r="K36" s="11">
        <f t="shared" si="4"/>
        <v>0</v>
      </c>
      <c r="L36" s="11">
        <f t="shared" si="5"/>
        <v>0</v>
      </c>
      <c r="N36" s="88"/>
      <c r="R36" s="7"/>
      <c r="S36" s="7"/>
    </row>
    <row r="37" spans="2:19" ht="13.5">
      <c r="B37" s="2">
        <v>432</v>
      </c>
      <c r="C37" s="2"/>
      <c r="D37" s="10" t="s">
        <v>297</v>
      </c>
      <c r="E37" s="11"/>
      <c r="G37" s="11">
        <f t="shared" si="2"/>
        <v>0</v>
      </c>
      <c r="I37" s="11">
        <f t="shared" si="3"/>
        <v>0</v>
      </c>
      <c r="K37" s="11">
        <f t="shared" si="4"/>
        <v>0</v>
      </c>
      <c r="L37" s="11">
        <f t="shared" si="5"/>
        <v>0</v>
      </c>
      <c r="N37" s="88"/>
      <c r="R37" s="7"/>
      <c r="S37" s="7"/>
    </row>
    <row r="38" spans="2:19" ht="13.5">
      <c r="B38" s="2">
        <v>434</v>
      </c>
      <c r="C38" s="2"/>
      <c r="D38" s="10" t="s">
        <v>315</v>
      </c>
      <c r="E38" s="11"/>
      <c r="G38" s="11">
        <f t="shared" si="2"/>
        <v>0</v>
      </c>
      <c r="I38" s="11">
        <f t="shared" si="3"/>
        <v>0</v>
      </c>
      <c r="K38" s="11">
        <f t="shared" si="4"/>
        <v>0</v>
      </c>
      <c r="L38" s="11">
        <f t="shared" si="5"/>
        <v>0</v>
      </c>
      <c r="N38" s="88"/>
      <c r="R38" s="7"/>
      <c r="S38" s="7"/>
    </row>
    <row r="39" ht="13.5">
      <c r="N39" s="88"/>
    </row>
    <row r="40" spans="2:19" ht="13.5">
      <c r="B40" s="2"/>
      <c r="C40" s="2" t="s">
        <v>142</v>
      </c>
      <c r="D40" s="13"/>
      <c r="E40" s="11"/>
      <c r="G40" s="14">
        <f>SUM(G33:G38)</f>
        <v>0</v>
      </c>
      <c r="I40" s="14">
        <f>SUM(I33:I38)</f>
        <v>0</v>
      </c>
      <c r="K40" s="14">
        <f>SUM(K33:K38)</f>
        <v>0</v>
      </c>
      <c r="L40" s="14">
        <f>G40+I40+K40</f>
        <v>0</v>
      </c>
      <c r="M40" s="14">
        <f>SUM(L33:L38)</f>
        <v>0</v>
      </c>
      <c r="N40" s="87"/>
      <c r="O40" s="5"/>
      <c r="R40" s="7"/>
      <c r="S40" s="7"/>
    </row>
    <row r="41" spans="2:19" ht="13.5">
      <c r="B41" s="2">
        <v>500</v>
      </c>
      <c r="C41" s="20" t="s">
        <v>262</v>
      </c>
      <c r="D41" s="19"/>
      <c r="E41" s="11"/>
      <c r="N41" s="87"/>
      <c r="R41" s="7"/>
      <c r="S41" s="7"/>
    </row>
    <row r="42" spans="2:19" ht="13.5">
      <c r="B42" s="2">
        <v>501</v>
      </c>
      <c r="C42" s="2"/>
      <c r="D42" s="10" t="s">
        <v>263</v>
      </c>
      <c r="E42" s="11"/>
      <c r="G42" s="11">
        <f>E42*F42</f>
        <v>0</v>
      </c>
      <c r="I42" s="11">
        <f>E42*H42</f>
        <v>0</v>
      </c>
      <c r="K42" s="11">
        <f>J42*E42</f>
        <v>0</v>
      </c>
      <c r="L42" s="11">
        <f>G42+I42+K42</f>
        <v>0</v>
      </c>
      <c r="N42" s="88"/>
      <c r="R42" s="7"/>
      <c r="S42" s="7"/>
    </row>
    <row r="43" spans="2:19" ht="13.5">
      <c r="B43" s="2"/>
      <c r="C43" s="2"/>
      <c r="D43" s="2"/>
      <c r="E43" s="11"/>
      <c r="N43" s="88"/>
      <c r="R43" s="7"/>
      <c r="S43" s="7"/>
    </row>
    <row r="44" spans="2:19" ht="13.5">
      <c r="B44" s="2"/>
      <c r="C44" s="2" t="s">
        <v>142</v>
      </c>
      <c r="D44" s="13"/>
      <c r="E44" s="11"/>
      <c r="G44" s="14">
        <f>SUM(G42:G43)</f>
        <v>0</v>
      </c>
      <c r="I44" s="14">
        <f>SUM(I42:I43)</f>
        <v>0</v>
      </c>
      <c r="K44" s="14">
        <f>SUM(K42:K43)</f>
        <v>0</v>
      </c>
      <c r="L44" s="14">
        <f>G44+I44+K44</f>
        <v>0</v>
      </c>
      <c r="M44" s="14">
        <f>SUM(L42:L43)</f>
        <v>0</v>
      </c>
      <c r="N44" s="87"/>
      <c r="O44" s="5"/>
      <c r="R44" s="7"/>
      <c r="S44" s="7"/>
    </row>
    <row r="45" spans="2:19" ht="13.5">
      <c r="B45" s="2"/>
      <c r="C45" s="2"/>
      <c r="D45" s="13"/>
      <c r="E45" s="11"/>
      <c r="G45" s="18"/>
      <c r="I45" s="18"/>
      <c r="K45" s="18"/>
      <c r="L45" s="18"/>
      <c r="M45" s="18"/>
      <c r="N45" s="87"/>
      <c r="O45" s="5"/>
      <c r="R45" s="7"/>
      <c r="S45" s="7"/>
    </row>
    <row r="46" spans="2:19" ht="13.5">
      <c r="B46" s="2">
        <v>550</v>
      </c>
      <c r="C46" s="20" t="s">
        <v>461</v>
      </c>
      <c r="D46" s="19"/>
      <c r="E46" s="11"/>
      <c r="N46" s="87"/>
      <c r="R46" s="7"/>
      <c r="S46" s="7"/>
    </row>
    <row r="47" spans="2:19" ht="13.5">
      <c r="B47" s="2">
        <v>551</v>
      </c>
      <c r="C47" s="2"/>
      <c r="D47" s="10" t="s">
        <v>462</v>
      </c>
      <c r="E47" s="11"/>
      <c r="G47" s="11">
        <f>E47*F47</f>
        <v>0</v>
      </c>
      <c r="I47" s="11">
        <f>E47*H47</f>
        <v>0</v>
      </c>
      <c r="K47" s="11">
        <f>J47*E47</f>
        <v>0</v>
      </c>
      <c r="L47" s="11">
        <f>G47+I47+K47</f>
        <v>0</v>
      </c>
      <c r="N47" s="88" t="s">
        <v>469</v>
      </c>
      <c r="R47" s="7"/>
      <c r="S47" s="7"/>
    </row>
    <row r="48" spans="2:19" ht="13.5">
      <c r="B48" s="2">
        <v>553</v>
      </c>
      <c r="C48" s="2"/>
      <c r="D48" s="10" t="s">
        <v>184</v>
      </c>
      <c r="E48" s="11"/>
      <c r="G48" s="11">
        <f aca="true" t="shared" si="6" ref="G48:G55">E48*F48</f>
        <v>0</v>
      </c>
      <c r="I48" s="11">
        <f aca="true" t="shared" si="7" ref="I48:I55">E48*H48</f>
        <v>0</v>
      </c>
      <c r="K48" s="11">
        <f aca="true" t="shared" si="8" ref="K48:K55">J48*E48</f>
        <v>0</v>
      </c>
      <c r="L48" s="11">
        <f aca="true" t="shared" si="9" ref="L48:L55">G48+I48+K48</f>
        <v>0</v>
      </c>
      <c r="M48" s="18"/>
      <c r="N48" s="87"/>
      <c r="O48" s="5"/>
      <c r="R48" s="7"/>
      <c r="S48" s="7"/>
    </row>
    <row r="49" spans="2:19" ht="13.5">
      <c r="B49" s="2">
        <v>554</v>
      </c>
      <c r="C49" s="2"/>
      <c r="D49" s="10" t="s">
        <v>205</v>
      </c>
      <c r="E49" s="11"/>
      <c r="G49" s="11">
        <f t="shared" si="6"/>
        <v>0</v>
      </c>
      <c r="I49" s="11">
        <f t="shared" si="7"/>
        <v>0</v>
      </c>
      <c r="K49" s="11">
        <f t="shared" si="8"/>
        <v>0</v>
      </c>
      <c r="L49" s="11">
        <f t="shared" si="9"/>
        <v>0</v>
      </c>
      <c r="M49" s="18"/>
      <c r="N49" s="87"/>
      <c r="O49" s="5"/>
      <c r="R49" s="7"/>
      <c r="S49" s="7"/>
    </row>
    <row r="50" spans="2:19" ht="13.5">
      <c r="B50" s="2">
        <v>555</v>
      </c>
      <c r="C50" s="2"/>
      <c r="D50" s="10" t="s">
        <v>463</v>
      </c>
      <c r="E50" s="11"/>
      <c r="G50" s="11">
        <f t="shared" si="6"/>
        <v>0</v>
      </c>
      <c r="I50" s="11">
        <f t="shared" si="7"/>
        <v>0</v>
      </c>
      <c r="K50" s="11">
        <f t="shared" si="8"/>
        <v>0</v>
      </c>
      <c r="L50" s="11">
        <f t="shared" si="9"/>
        <v>0</v>
      </c>
      <c r="M50" s="18"/>
      <c r="N50" s="87"/>
      <c r="O50" s="5"/>
      <c r="R50" s="7"/>
      <c r="S50" s="7"/>
    </row>
    <row r="51" spans="2:19" ht="13.5">
      <c r="B51" s="2">
        <v>556</v>
      </c>
      <c r="C51" s="2"/>
      <c r="D51" s="10" t="s">
        <v>464</v>
      </c>
      <c r="E51" s="11"/>
      <c r="G51" s="11">
        <f t="shared" si="6"/>
        <v>0</v>
      </c>
      <c r="I51" s="11">
        <f t="shared" si="7"/>
        <v>0</v>
      </c>
      <c r="K51" s="11">
        <f t="shared" si="8"/>
        <v>0</v>
      </c>
      <c r="L51" s="11">
        <f t="shared" si="9"/>
        <v>0</v>
      </c>
      <c r="M51" s="18"/>
      <c r="N51" s="87"/>
      <c r="O51" s="5"/>
      <c r="R51" s="7"/>
      <c r="S51" s="7"/>
    </row>
    <row r="52" spans="2:19" ht="13.5">
      <c r="B52" s="2">
        <v>557</v>
      </c>
      <c r="C52" s="2"/>
      <c r="D52" s="10" t="s">
        <v>467</v>
      </c>
      <c r="E52" s="11"/>
      <c r="G52" s="11">
        <f t="shared" si="6"/>
        <v>0</v>
      </c>
      <c r="I52" s="11">
        <f t="shared" si="7"/>
        <v>0</v>
      </c>
      <c r="K52" s="11">
        <f t="shared" si="8"/>
        <v>0</v>
      </c>
      <c r="L52" s="11">
        <f t="shared" si="9"/>
        <v>0</v>
      </c>
      <c r="M52" s="18"/>
      <c r="N52" s="87"/>
      <c r="O52" s="5"/>
      <c r="R52" s="7"/>
      <c r="S52" s="7"/>
    </row>
    <row r="53" spans="2:19" ht="13.5">
      <c r="B53" s="2">
        <v>558</v>
      </c>
      <c r="C53" s="2"/>
      <c r="D53" s="10" t="s">
        <v>465</v>
      </c>
      <c r="E53" s="11"/>
      <c r="G53" s="11">
        <f t="shared" si="6"/>
        <v>0</v>
      </c>
      <c r="I53" s="11">
        <f t="shared" si="7"/>
        <v>0</v>
      </c>
      <c r="K53" s="11">
        <f t="shared" si="8"/>
        <v>0</v>
      </c>
      <c r="L53" s="11">
        <f t="shared" si="9"/>
        <v>0</v>
      </c>
      <c r="M53" s="18"/>
      <c r="N53" s="87"/>
      <c r="O53" s="5"/>
      <c r="R53" s="7"/>
      <c r="S53" s="7"/>
    </row>
    <row r="54" spans="2:19" ht="13.5">
      <c r="B54" s="2">
        <v>559</v>
      </c>
      <c r="C54" s="2"/>
      <c r="D54" s="10" t="s">
        <v>466</v>
      </c>
      <c r="E54" s="11"/>
      <c r="G54" s="11">
        <f t="shared" si="6"/>
        <v>0</v>
      </c>
      <c r="I54" s="11">
        <f t="shared" si="7"/>
        <v>0</v>
      </c>
      <c r="K54" s="11">
        <f t="shared" si="8"/>
        <v>0</v>
      </c>
      <c r="L54" s="11">
        <f t="shared" si="9"/>
        <v>0</v>
      </c>
      <c r="M54" s="18"/>
      <c r="N54" s="87"/>
      <c r="O54" s="5"/>
      <c r="R54" s="7"/>
      <c r="S54" s="7"/>
    </row>
    <row r="55" spans="2:19" ht="13.5">
      <c r="B55" s="2">
        <v>560</v>
      </c>
      <c r="C55" s="2"/>
      <c r="D55" s="10" t="s">
        <v>468</v>
      </c>
      <c r="E55" s="11"/>
      <c r="G55" s="11">
        <f t="shared" si="6"/>
        <v>0</v>
      </c>
      <c r="I55" s="11">
        <f t="shared" si="7"/>
        <v>0</v>
      </c>
      <c r="K55" s="11">
        <f t="shared" si="8"/>
        <v>0</v>
      </c>
      <c r="L55" s="11">
        <f t="shared" si="9"/>
        <v>0</v>
      </c>
      <c r="M55" s="18"/>
      <c r="N55" s="87"/>
      <c r="O55" s="5"/>
      <c r="R55" s="7"/>
      <c r="S55" s="7"/>
    </row>
    <row r="56" spans="2:19" ht="13.5">
      <c r="B56" s="2"/>
      <c r="C56" s="2" t="s">
        <v>142</v>
      </c>
      <c r="D56" s="13"/>
      <c r="E56" s="11"/>
      <c r="G56" s="14">
        <f>SUM(G54:G55)</f>
        <v>0</v>
      </c>
      <c r="I56" s="14">
        <f>SUM(I54:I55)</f>
        <v>0</v>
      </c>
      <c r="K56" s="14">
        <f>SUM(K54:K55)</f>
        <v>0</v>
      </c>
      <c r="L56" s="14">
        <f>G56+I56+K56</f>
        <v>0</v>
      </c>
      <c r="M56" s="14">
        <f>SUM(L47:L55)</f>
        <v>0</v>
      </c>
      <c r="N56" s="87"/>
      <c r="O56" s="5"/>
      <c r="R56" s="7"/>
      <c r="S56" s="7"/>
    </row>
    <row r="57" spans="2:19" ht="13.5">
      <c r="B57" s="2"/>
      <c r="C57" s="2"/>
      <c r="E57" s="11"/>
      <c r="G57" s="18"/>
      <c r="I57" s="18"/>
      <c r="K57" s="18"/>
      <c r="L57" s="18"/>
      <c r="M57" s="18"/>
      <c r="N57" s="87"/>
      <c r="O57" s="5"/>
      <c r="R57" s="7"/>
      <c r="S57" s="7"/>
    </row>
    <row r="58" spans="2:19" ht="14.25" thickBot="1">
      <c r="B58" s="2"/>
      <c r="C58" s="2"/>
      <c r="E58" s="11"/>
      <c r="G58" s="18"/>
      <c r="I58" s="18"/>
      <c r="K58" s="18"/>
      <c r="L58" s="18"/>
      <c r="M58" s="366"/>
      <c r="N58" s="87"/>
      <c r="O58" s="5"/>
      <c r="R58" s="7"/>
      <c r="S58" s="7"/>
    </row>
    <row r="59" spans="1:72" s="339" customFormat="1" ht="21" thickBot="1">
      <c r="A59" s="331"/>
      <c r="B59" s="332"/>
      <c r="C59" s="368" t="s">
        <v>169</v>
      </c>
      <c r="D59" s="320"/>
      <c r="E59" s="334"/>
      <c r="F59" s="335"/>
      <c r="G59" s="334"/>
      <c r="H59" s="335"/>
      <c r="I59" s="334"/>
      <c r="J59" s="335"/>
      <c r="K59" s="334"/>
      <c r="L59" s="334"/>
      <c r="M59" s="344">
        <f>SUM(M6:M56)</f>
        <v>0</v>
      </c>
      <c r="N59" s="87"/>
      <c r="O59" s="338"/>
      <c r="P59" s="338"/>
      <c r="Q59" s="338"/>
      <c r="R59" s="349"/>
      <c r="S59" s="349"/>
      <c r="T59" s="338"/>
      <c r="U59" s="338"/>
      <c r="V59" s="338"/>
      <c r="W59" s="338"/>
      <c r="X59" s="338"/>
      <c r="Y59" s="338"/>
      <c r="Z59" s="338"/>
      <c r="AA59" s="338"/>
      <c r="AB59" s="338"/>
      <c r="AC59" s="338"/>
      <c r="AD59" s="338"/>
      <c r="AE59" s="338"/>
      <c r="AF59" s="338"/>
      <c r="AG59" s="338"/>
      <c r="AH59" s="338"/>
      <c r="AI59" s="338"/>
      <c r="AJ59" s="338"/>
      <c r="AK59" s="338"/>
      <c r="AL59" s="338"/>
      <c r="AM59" s="338"/>
      <c r="AN59" s="338"/>
      <c r="AO59" s="338"/>
      <c r="AP59" s="338"/>
      <c r="AQ59" s="338"/>
      <c r="AR59" s="338"/>
      <c r="AS59" s="338"/>
      <c r="AT59" s="338"/>
      <c r="AU59" s="338"/>
      <c r="AV59" s="338"/>
      <c r="AW59" s="338"/>
      <c r="AX59" s="338"/>
      <c r="AY59" s="338"/>
      <c r="AZ59" s="338"/>
      <c r="BA59" s="338"/>
      <c r="BB59" s="338"/>
      <c r="BC59" s="338"/>
      <c r="BD59" s="338"/>
      <c r="BE59" s="338"/>
      <c r="BF59" s="338"/>
      <c r="BG59" s="338"/>
      <c r="BH59" s="338"/>
      <c r="BI59" s="338"/>
      <c r="BJ59" s="338"/>
      <c r="BK59" s="338"/>
      <c r="BL59" s="338"/>
      <c r="BM59" s="338"/>
      <c r="BN59" s="338"/>
      <c r="BO59" s="338"/>
      <c r="BP59" s="338"/>
      <c r="BQ59" s="338"/>
      <c r="BR59" s="338"/>
      <c r="BS59" s="338"/>
      <c r="BT59" s="338"/>
    </row>
    <row r="60" spans="1:19" ht="13.5">
      <c r="A60" s="91"/>
      <c r="B60" s="20"/>
      <c r="C60" s="106"/>
      <c r="D60" s="19"/>
      <c r="E60" s="11"/>
      <c r="G60" s="92"/>
      <c r="H60" s="23"/>
      <c r="I60" s="92"/>
      <c r="J60" s="23"/>
      <c r="K60" s="92"/>
      <c r="L60" s="232"/>
      <c r="M60" s="108"/>
      <c r="N60" s="87"/>
      <c r="R60" s="7"/>
      <c r="S60" s="7"/>
    </row>
    <row r="61" spans="2:19" ht="18">
      <c r="B61" s="369" t="s">
        <v>72</v>
      </c>
      <c r="C61" s="77"/>
      <c r="D61" s="78"/>
      <c r="E61" s="239"/>
      <c r="F61" s="78"/>
      <c r="G61" s="239"/>
      <c r="H61" s="78"/>
      <c r="I61" s="239"/>
      <c r="J61" s="78"/>
      <c r="K61" s="239"/>
      <c r="L61" s="239"/>
      <c r="M61" s="239"/>
      <c r="N61" s="88"/>
      <c r="R61" s="7"/>
      <c r="S61" s="7"/>
    </row>
    <row r="62" spans="2:19" ht="15.75">
      <c r="B62" s="105"/>
      <c r="C62" s="2"/>
      <c r="E62" s="11"/>
      <c r="H62" s="78"/>
      <c r="N62" s="88"/>
      <c r="R62" s="7"/>
      <c r="S62" s="7"/>
    </row>
    <row r="63" spans="2:19" ht="15.75">
      <c r="B63" s="370" t="s">
        <v>168</v>
      </c>
      <c r="C63" s="2"/>
      <c r="E63" s="11"/>
      <c r="N63" s="88"/>
      <c r="R63" s="7"/>
      <c r="S63" s="7"/>
    </row>
    <row r="64" spans="2:19" ht="13.5">
      <c r="B64" s="2">
        <v>600</v>
      </c>
      <c r="C64" s="20" t="s">
        <v>74</v>
      </c>
      <c r="E64" s="11"/>
      <c r="N64" s="87"/>
      <c r="R64" s="7"/>
      <c r="S64" s="7"/>
    </row>
    <row r="65" spans="1:72" s="19" customFormat="1" ht="21.75" customHeight="1">
      <c r="A65" s="26"/>
      <c r="B65" s="2">
        <v>610</v>
      </c>
      <c r="C65" s="2" t="s">
        <v>108</v>
      </c>
      <c r="D65" s="10"/>
      <c r="E65" s="11"/>
      <c r="F65" s="6"/>
      <c r="G65" s="11"/>
      <c r="H65" s="6"/>
      <c r="I65" s="11"/>
      <c r="J65" s="6"/>
      <c r="K65" s="11"/>
      <c r="L65" s="11"/>
      <c r="M65" s="11"/>
      <c r="N65" s="87"/>
      <c r="O65" s="23"/>
      <c r="P65" s="23"/>
      <c r="Q65" s="23"/>
      <c r="R65" s="109"/>
      <c r="S65" s="109"/>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row>
    <row r="66" spans="2:19" ht="13.5">
      <c r="B66" s="2">
        <v>611</v>
      </c>
      <c r="C66" s="2"/>
      <c r="D66" s="10" t="s">
        <v>145</v>
      </c>
      <c r="E66" s="11"/>
      <c r="G66" s="11">
        <f aca="true" t="shared" si="10" ref="G66:G72">E66*F66</f>
        <v>0</v>
      </c>
      <c r="I66" s="11">
        <f aca="true" t="shared" si="11" ref="I66:I72">H66*E66</f>
        <v>0</v>
      </c>
      <c r="K66" s="11">
        <f>E66*J66</f>
        <v>0</v>
      </c>
      <c r="L66" s="11">
        <f>G66+I66+K66</f>
        <v>0</v>
      </c>
      <c r="N66" s="88"/>
      <c r="R66" s="7"/>
      <c r="S66" s="7"/>
    </row>
    <row r="67" spans="2:19" ht="13.5">
      <c r="B67" s="2">
        <v>612</v>
      </c>
      <c r="C67" s="2"/>
      <c r="D67" s="10" t="s">
        <v>114</v>
      </c>
      <c r="E67" s="11"/>
      <c r="G67" s="11">
        <f t="shared" si="10"/>
        <v>0</v>
      </c>
      <c r="I67" s="11">
        <f t="shared" si="11"/>
        <v>0</v>
      </c>
      <c r="K67" s="11">
        <f aca="true" t="shared" si="12" ref="K67:K72">E67*J67</f>
        <v>0</v>
      </c>
      <c r="L67" s="11">
        <f aca="true" t="shared" si="13" ref="L67:L72">G67+I67+K67</f>
        <v>0</v>
      </c>
      <c r="N67" s="88"/>
      <c r="R67" s="7"/>
      <c r="S67" s="7"/>
    </row>
    <row r="68" spans="2:19" ht="13.5">
      <c r="B68" s="2">
        <v>613</v>
      </c>
      <c r="C68" s="2"/>
      <c r="D68" s="10" t="s">
        <v>115</v>
      </c>
      <c r="E68" s="11"/>
      <c r="G68" s="11">
        <f t="shared" si="10"/>
        <v>0</v>
      </c>
      <c r="I68" s="11">
        <f t="shared" si="11"/>
        <v>0</v>
      </c>
      <c r="K68" s="11">
        <f t="shared" si="12"/>
        <v>0</v>
      </c>
      <c r="L68" s="11">
        <f t="shared" si="13"/>
        <v>0</v>
      </c>
      <c r="N68" s="88"/>
      <c r="R68" s="7"/>
      <c r="S68" s="7"/>
    </row>
    <row r="69" spans="2:19" ht="13.5">
      <c r="B69" s="2">
        <v>614</v>
      </c>
      <c r="C69" s="2"/>
      <c r="D69" s="10" t="s">
        <v>116</v>
      </c>
      <c r="E69" s="11"/>
      <c r="G69" s="11">
        <f t="shared" si="10"/>
        <v>0</v>
      </c>
      <c r="I69" s="11">
        <f t="shared" si="11"/>
        <v>0</v>
      </c>
      <c r="K69" s="11">
        <f t="shared" si="12"/>
        <v>0</v>
      </c>
      <c r="L69" s="11">
        <f t="shared" si="13"/>
        <v>0</v>
      </c>
      <c r="N69" s="88"/>
      <c r="R69" s="7"/>
      <c r="S69" s="7"/>
    </row>
    <row r="70" spans="2:19" ht="13.5">
      <c r="B70" s="2">
        <v>615</v>
      </c>
      <c r="C70" s="2"/>
      <c r="D70" s="10" t="s">
        <v>264</v>
      </c>
      <c r="E70" s="11"/>
      <c r="G70" s="11">
        <f t="shared" si="10"/>
        <v>0</v>
      </c>
      <c r="I70" s="11">
        <f t="shared" si="11"/>
        <v>0</v>
      </c>
      <c r="K70" s="11">
        <f t="shared" si="12"/>
        <v>0</v>
      </c>
      <c r="L70" s="11">
        <f t="shared" si="13"/>
        <v>0</v>
      </c>
      <c r="N70" s="88"/>
      <c r="R70" s="7"/>
      <c r="S70" s="7"/>
    </row>
    <row r="71" spans="2:19" ht="13.5">
      <c r="B71" s="2">
        <v>616</v>
      </c>
      <c r="C71" s="2"/>
      <c r="D71" s="10" t="s">
        <v>265</v>
      </c>
      <c r="E71" s="11"/>
      <c r="G71" s="11">
        <f t="shared" si="10"/>
        <v>0</v>
      </c>
      <c r="I71" s="11">
        <f t="shared" si="11"/>
        <v>0</v>
      </c>
      <c r="K71" s="11">
        <f t="shared" si="12"/>
        <v>0</v>
      </c>
      <c r="L71" s="11">
        <f t="shared" si="13"/>
        <v>0</v>
      </c>
      <c r="N71" s="88"/>
      <c r="R71" s="7"/>
      <c r="S71" s="7"/>
    </row>
    <row r="72" spans="2:14" ht="12.75" customHeight="1">
      <c r="B72" s="2">
        <v>617</v>
      </c>
      <c r="C72" s="2"/>
      <c r="D72" s="10" t="s">
        <v>73</v>
      </c>
      <c r="G72" s="11">
        <f t="shared" si="10"/>
        <v>0</v>
      </c>
      <c r="I72" s="11">
        <f t="shared" si="11"/>
        <v>0</v>
      </c>
      <c r="K72" s="11">
        <f t="shared" si="12"/>
        <v>0</v>
      </c>
      <c r="L72" s="11">
        <f t="shared" si="13"/>
        <v>0</v>
      </c>
      <c r="N72" s="88"/>
    </row>
    <row r="73" spans="2:14" ht="12.75" customHeight="1">
      <c r="B73" s="2">
        <v>618</v>
      </c>
      <c r="C73" s="2"/>
      <c r="D73" s="10" t="s">
        <v>295</v>
      </c>
      <c r="E73" s="255"/>
      <c r="G73" s="11">
        <f>E73*F73</f>
        <v>0</v>
      </c>
      <c r="I73" s="11">
        <f>H73*E73</f>
        <v>0</v>
      </c>
      <c r="K73" s="11">
        <f>J73*E73</f>
        <v>0</v>
      </c>
      <c r="L73" s="11">
        <f>G73+I73+K73</f>
        <v>0</v>
      </c>
      <c r="N73" s="88"/>
    </row>
    <row r="74" spans="2:19" ht="13.5">
      <c r="B74" s="2">
        <v>619</v>
      </c>
      <c r="C74" s="2"/>
      <c r="D74" s="10" t="s">
        <v>453</v>
      </c>
      <c r="E74" s="11"/>
      <c r="G74" s="11">
        <f>E74*F74</f>
        <v>0</v>
      </c>
      <c r="I74" s="11">
        <f>H74*E74</f>
        <v>0</v>
      </c>
      <c r="K74" s="11">
        <f>J74*E74</f>
        <v>0</v>
      </c>
      <c r="L74" s="11">
        <f>G74+I74+K74</f>
        <v>0</v>
      </c>
      <c r="N74" s="88"/>
      <c r="R74" s="7"/>
      <c r="S74" s="7"/>
    </row>
    <row r="75" ht="13.5">
      <c r="N75" s="88"/>
    </row>
    <row r="76" spans="2:14" ht="12.75" customHeight="1">
      <c r="B76" s="2"/>
      <c r="C76" s="2" t="s">
        <v>142</v>
      </c>
      <c r="D76" s="13"/>
      <c r="E76" s="11"/>
      <c r="G76" s="14">
        <f>SUM(G66:G74)</f>
        <v>0</v>
      </c>
      <c r="I76" s="14">
        <f>SUM(I66:I74)</f>
        <v>0</v>
      </c>
      <c r="K76" s="14">
        <f>SUM(K66:K74)</f>
        <v>0</v>
      </c>
      <c r="L76" s="14">
        <f>G76+I76+K76</f>
        <v>0</v>
      </c>
      <c r="M76" s="14">
        <f>SUM(L66:L74)</f>
        <v>0</v>
      </c>
      <c r="N76" s="88"/>
    </row>
    <row r="77" spans="2:14" ht="21.75" customHeight="1">
      <c r="B77" s="2">
        <v>620</v>
      </c>
      <c r="C77" s="2" t="s">
        <v>266</v>
      </c>
      <c r="E77" s="11"/>
      <c r="N77" s="87"/>
    </row>
    <row r="78" spans="2:14" ht="12.75" customHeight="1">
      <c r="B78" s="2">
        <v>621</v>
      </c>
      <c r="C78" s="2"/>
      <c r="D78" s="10" t="s">
        <v>267</v>
      </c>
      <c r="E78" s="11"/>
      <c r="G78" s="11">
        <f aca="true" t="shared" si="14" ref="G78:G83">E78*F78</f>
        <v>0</v>
      </c>
      <c r="I78" s="11">
        <f aca="true" t="shared" si="15" ref="I78:I83">H78*E78</f>
        <v>0</v>
      </c>
      <c r="L78" s="11">
        <f aca="true" t="shared" si="16" ref="L78:L83">G78+I78+K78</f>
        <v>0</v>
      </c>
      <c r="N78" s="357"/>
    </row>
    <row r="79" spans="2:14" ht="12.75" customHeight="1">
      <c r="B79" s="2">
        <v>622</v>
      </c>
      <c r="C79" s="2"/>
      <c r="D79" s="10" t="s">
        <v>268</v>
      </c>
      <c r="E79" s="11"/>
      <c r="G79" s="11">
        <f t="shared" si="14"/>
        <v>0</v>
      </c>
      <c r="I79" s="11">
        <f t="shared" si="15"/>
        <v>0</v>
      </c>
      <c r="L79" s="11">
        <f t="shared" si="16"/>
        <v>0</v>
      </c>
      <c r="N79" s="357"/>
    </row>
    <row r="80" spans="2:14" ht="12.75" customHeight="1">
      <c r="B80" s="2">
        <v>623</v>
      </c>
      <c r="C80" s="2"/>
      <c r="D80" s="10" t="s">
        <v>269</v>
      </c>
      <c r="E80" s="11"/>
      <c r="G80" s="11">
        <f t="shared" si="14"/>
        <v>0</v>
      </c>
      <c r="I80" s="11">
        <f t="shared" si="15"/>
        <v>0</v>
      </c>
      <c r="L80" s="11">
        <f t="shared" si="16"/>
        <v>0</v>
      </c>
      <c r="N80" s="357"/>
    </row>
    <row r="81" spans="2:14" ht="12.75" customHeight="1">
      <c r="B81" s="2">
        <v>624</v>
      </c>
      <c r="C81" s="2"/>
      <c r="D81" s="10" t="s">
        <v>56</v>
      </c>
      <c r="E81" s="11"/>
      <c r="G81" s="11">
        <f t="shared" si="14"/>
        <v>0</v>
      </c>
      <c r="I81" s="11">
        <f t="shared" si="15"/>
        <v>0</v>
      </c>
      <c r="L81" s="11">
        <f t="shared" si="16"/>
        <v>0</v>
      </c>
      <c r="N81" s="357"/>
    </row>
    <row r="82" spans="2:14" ht="12.75" customHeight="1">
      <c r="B82" s="2">
        <v>625</v>
      </c>
      <c r="C82" s="2"/>
      <c r="D82" s="10" t="s">
        <v>294</v>
      </c>
      <c r="E82" s="11"/>
      <c r="G82" s="11">
        <f t="shared" si="14"/>
        <v>0</v>
      </c>
      <c r="I82" s="11">
        <f t="shared" si="15"/>
        <v>0</v>
      </c>
      <c r="L82" s="11">
        <f t="shared" si="16"/>
        <v>0</v>
      </c>
      <c r="N82" s="357"/>
    </row>
    <row r="83" spans="2:14" ht="12.75" customHeight="1">
      <c r="B83" s="2">
        <v>629</v>
      </c>
      <c r="C83" s="2"/>
      <c r="D83" s="10" t="s">
        <v>60</v>
      </c>
      <c r="E83" s="11"/>
      <c r="G83" s="11">
        <f t="shared" si="14"/>
        <v>0</v>
      </c>
      <c r="H83" s="10"/>
      <c r="I83" s="11">
        <f t="shared" si="15"/>
        <v>0</v>
      </c>
      <c r="J83" s="10"/>
      <c r="K83" s="10"/>
      <c r="L83" s="11">
        <f t="shared" si="16"/>
        <v>0</v>
      </c>
      <c r="M83" s="10"/>
      <c r="N83" s="357"/>
    </row>
    <row r="84" ht="13.5">
      <c r="N84" s="88"/>
    </row>
    <row r="85" spans="2:14" ht="12.75" customHeight="1">
      <c r="B85" s="2"/>
      <c r="C85" s="2" t="s">
        <v>142</v>
      </c>
      <c r="D85" s="13"/>
      <c r="E85" s="11"/>
      <c r="G85" s="14">
        <f>SUM(G78:G80)</f>
        <v>0</v>
      </c>
      <c r="I85" s="14">
        <f>SUM(I78:I80)</f>
        <v>0</v>
      </c>
      <c r="K85" s="14">
        <f>SUM(K78:K80)</f>
        <v>0</v>
      </c>
      <c r="L85" s="14">
        <f>G85+I85+K85</f>
        <v>0</v>
      </c>
      <c r="M85" s="14">
        <f>SUM(L78:L84)</f>
        <v>0</v>
      </c>
      <c r="N85" s="88"/>
    </row>
    <row r="86" ht="13.5">
      <c r="N86" s="88"/>
    </row>
    <row r="87" spans="2:14" ht="21.75" customHeight="1">
      <c r="B87" s="2">
        <v>630</v>
      </c>
      <c r="C87" s="2" t="s">
        <v>270</v>
      </c>
      <c r="E87" s="11"/>
      <c r="N87" s="88"/>
    </row>
    <row r="88" spans="2:14" ht="12.75" customHeight="1">
      <c r="B88" s="2">
        <v>631</v>
      </c>
      <c r="C88" s="2"/>
      <c r="D88" s="10" t="s">
        <v>212</v>
      </c>
      <c r="E88" s="11"/>
      <c r="G88" s="11">
        <f>F88*E88</f>
        <v>0</v>
      </c>
      <c r="I88" s="11">
        <f>H88*E88</f>
        <v>0</v>
      </c>
      <c r="K88" s="11">
        <f>E88*J88</f>
        <v>0</v>
      </c>
      <c r="L88" s="11">
        <f>G88+I88+K88</f>
        <v>0</v>
      </c>
      <c r="N88" s="88"/>
    </row>
    <row r="89" spans="2:14" ht="13.5">
      <c r="B89" s="2">
        <v>632</v>
      </c>
      <c r="C89" s="2"/>
      <c r="D89" s="10" t="s">
        <v>271</v>
      </c>
      <c r="E89" s="11"/>
      <c r="G89" s="11">
        <f aca="true" t="shared" si="17" ref="G89:G94">F89*E89</f>
        <v>0</v>
      </c>
      <c r="I89" s="11">
        <f aca="true" t="shared" si="18" ref="I89:I94">H89*E89</f>
        <v>0</v>
      </c>
      <c r="K89" s="11">
        <f>E89*J89</f>
        <v>0</v>
      </c>
      <c r="L89" s="11">
        <f aca="true" t="shared" si="19" ref="L89:L94">G89+I89+K89</f>
        <v>0</v>
      </c>
      <c r="N89" s="88"/>
    </row>
    <row r="90" spans="2:14" ht="12.75" customHeight="1">
      <c r="B90" s="2">
        <v>633</v>
      </c>
      <c r="C90" s="2"/>
      <c r="D90" s="10" t="s">
        <v>272</v>
      </c>
      <c r="E90" s="11"/>
      <c r="G90" s="11">
        <f t="shared" si="17"/>
        <v>0</v>
      </c>
      <c r="I90" s="11">
        <f t="shared" si="18"/>
        <v>0</v>
      </c>
      <c r="K90" s="11">
        <f>E90*J90</f>
        <v>0</v>
      </c>
      <c r="L90" s="11">
        <f t="shared" si="19"/>
        <v>0</v>
      </c>
      <c r="N90" s="88"/>
    </row>
    <row r="91" spans="2:14" ht="12.75" customHeight="1">
      <c r="B91" s="2">
        <v>634</v>
      </c>
      <c r="C91" s="2"/>
      <c r="D91" s="10" t="s">
        <v>118</v>
      </c>
      <c r="E91" s="11"/>
      <c r="G91" s="11">
        <f t="shared" si="17"/>
        <v>0</v>
      </c>
      <c r="I91" s="11">
        <f t="shared" si="18"/>
        <v>0</v>
      </c>
      <c r="K91" s="11">
        <f>E91*J91</f>
        <v>0</v>
      </c>
      <c r="L91" s="11">
        <f t="shared" si="19"/>
        <v>0</v>
      </c>
      <c r="N91" s="88"/>
    </row>
    <row r="92" spans="2:14" ht="12.75" customHeight="1">
      <c r="B92" s="2">
        <v>635</v>
      </c>
      <c r="C92" s="2"/>
      <c r="D92" s="10" t="s">
        <v>273</v>
      </c>
      <c r="E92" s="11"/>
      <c r="G92" s="11">
        <f t="shared" si="17"/>
        <v>0</v>
      </c>
      <c r="I92" s="11">
        <f t="shared" si="18"/>
        <v>0</v>
      </c>
      <c r="K92" s="11">
        <f>J92*E92</f>
        <v>0</v>
      </c>
      <c r="L92" s="11">
        <f t="shared" si="19"/>
        <v>0</v>
      </c>
      <c r="N92" s="88"/>
    </row>
    <row r="93" spans="2:14" ht="12.75" customHeight="1">
      <c r="B93" s="2">
        <v>636</v>
      </c>
      <c r="C93" s="2"/>
      <c r="D93" s="10" t="s">
        <v>274</v>
      </c>
      <c r="E93" s="11"/>
      <c r="G93" s="11">
        <f t="shared" si="17"/>
        <v>0</v>
      </c>
      <c r="I93" s="11">
        <f t="shared" si="18"/>
        <v>0</v>
      </c>
      <c r="K93" s="11">
        <f>J93*E93</f>
        <v>0</v>
      </c>
      <c r="L93" s="11">
        <f t="shared" si="19"/>
        <v>0</v>
      </c>
      <c r="N93" s="88"/>
    </row>
    <row r="94" spans="2:14" ht="12.75" customHeight="1">
      <c r="B94" s="2">
        <v>637</v>
      </c>
      <c r="C94" s="2"/>
      <c r="D94" s="10" t="s">
        <v>276</v>
      </c>
      <c r="E94" s="11"/>
      <c r="G94" s="11">
        <f t="shared" si="17"/>
        <v>0</v>
      </c>
      <c r="I94" s="11">
        <f t="shared" si="18"/>
        <v>0</v>
      </c>
      <c r="K94" s="11">
        <f>J94*E94</f>
        <v>0</v>
      </c>
      <c r="L94" s="11">
        <f t="shared" si="19"/>
        <v>0</v>
      </c>
      <c r="N94" s="88"/>
    </row>
    <row r="95" spans="2:14" ht="12.75" customHeight="1">
      <c r="B95" s="2">
        <v>638</v>
      </c>
      <c r="C95" s="2"/>
      <c r="D95" s="10" t="s">
        <v>275</v>
      </c>
      <c r="E95" s="11"/>
      <c r="G95" s="11">
        <f>F95*E95</f>
        <v>0</v>
      </c>
      <c r="I95" s="11">
        <f>H95*E95</f>
        <v>0</v>
      </c>
      <c r="K95" s="11">
        <f>J95*E95</f>
        <v>0</v>
      </c>
      <c r="L95" s="11">
        <f>G95+I95+K95</f>
        <v>0</v>
      </c>
      <c r="N95" s="88"/>
    </row>
    <row r="96" spans="2:14" ht="13.5">
      <c r="B96" s="2">
        <v>639</v>
      </c>
      <c r="D96" s="10" t="s">
        <v>60</v>
      </c>
      <c r="G96" s="11">
        <f>F96*E96</f>
        <v>0</v>
      </c>
      <c r="I96" s="11">
        <f>H96*E96</f>
        <v>0</v>
      </c>
      <c r="K96" s="11">
        <f>J96*E96</f>
        <v>0</v>
      </c>
      <c r="L96" s="11">
        <f>G96+I96+K96</f>
        <v>0</v>
      </c>
      <c r="N96" s="88"/>
    </row>
    <row r="97" ht="13.5">
      <c r="N97" s="88"/>
    </row>
    <row r="98" spans="2:14" ht="12.75" customHeight="1">
      <c r="B98" s="2"/>
      <c r="C98" s="2" t="s">
        <v>142</v>
      </c>
      <c r="D98" s="13"/>
      <c r="E98" s="11"/>
      <c r="G98" s="14">
        <f>SUM(G88:G95)</f>
        <v>0</v>
      </c>
      <c r="I98" s="14">
        <f>SUM(I88:I95)</f>
        <v>0</v>
      </c>
      <c r="K98" s="14">
        <f>SUM(K88:K95)</f>
        <v>0</v>
      </c>
      <c r="L98" s="14">
        <f>G98+I98+K98</f>
        <v>0</v>
      </c>
      <c r="M98" s="14">
        <f>SUM(L88:L97)</f>
        <v>0</v>
      </c>
      <c r="N98" s="88"/>
    </row>
    <row r="99" spans="2:14" ht="12.75" customHeight="1">
      <c r="B99" s="2"/>
      <c r="C99" s="2"/>
      <c r="D99" s="13"/>
      <c r="E99" s="11"/>
      <c r="G99" s="18"/>
      <c r="I99" s="18"/>
      <c r="K99" s="18"/>
      <c r="L99" s="18"/>
      <c r="M99" s="18"/>
      <c r="N99" s="88"/>
    </row>
    <row r="100" spans="2:14" ht="12.75" customHeight="1">
      <c r="B100" s="2"/>
      <c r="C100" s="2"/>
      <c r="D100" s="13"/>
      <c r="E100" s="11"/>
      <c r="G100" s="18"/>
      <c r="I100" s="18"/>
      <c r="K100" s="18"/>
      <c r="L100" s="18"/>
      <c r="M100" s="18"/>
      <c r="N100" s="88"/>
    </row>
    <row r="101" spans="2:14" ht="21.75" customHeight="1">
      <c r="B101" s="2">
        <v>640</v>
      </c>
      <c r="C101" s="2" t="s">
        <v>277</v>
      </c>
      <c r="E101" s="11"/>
      <c r="N101" s="88"/>
    </row>
    <row r="102" spans="2:14" ht="12.75" customHeight="1">
      <c r="B102" s="2">
        <v>641</v>
      </c>
      <c r="C102" s="2"/>
      <c r="D102" s="10" t="s">
        <v>278</v>
      </c>
      <c r="E102" s="11"/>
      <c r="G102" s="11">
        <f>F102*E102</f>
        <v>0</v>
      </c>
      <c r="I102" s="11">
        <f>H102*E102</f>
        <v>0</v>
      </c>
      <c r="K102" s="11">
        <f>E102*J102</f>
        <v>0</v>
      </c>
      <c r="L102" s="11">
        <f>G102+I102+K102</f>
        <v>0</v>
      </c>
      <c r="N102" s="88"/>
    </row>
    <row r="103" spans="2:14" ht="12.75" customHeight="1">
      <c r="B103" s="2">
        <v>642</v>
      </c>
      <c r="C103" s="2"/>
      <c r="D103" s="10" t="s">
        <v>279</v>
      </c>
      <c r="E103" s="11"/>
      <c r="G103" s="11">
        <f>F103*E103</f>
        <v>0</v>
      </c>
      <c r="I103" s="11">
        <f>H103*E103</f>
        <v>0</v>
      </c>
      <c r="K103" s="11">
        <f>E103*J103</f>
        <v>0</v>
      </c>
      <c r="L103" s="11">
        <f>G103+I103+K103</f>
        <v>0</v>
      </c>
      <c r="N103" s="88"/>
    </row>
    <row r="104" spans="2:14" ht="12.75" customHeight="1">
      <c r="B104" s="2">
        <v>643</v>
      </c>
      <c r="C104" s="2"/>
      <c r="D104" s="10" t="s">
        <v>285</v>
      </c>
      <c r="E104" s="11"/>
      <c r="G104" s="11">
        <f aca="true" t="shared" si="20" ref="G104:G110">F104*E104</f>
        <v>0</v>
      </c>
      <c r="I104" s="11">
        <f aca="true" t="shared" si="21" ref="I104:I110">H104*E104</f>
        <v>0</v>
      </c>
      <c r="K104" s="11">
        <f aca="true" t="shared" si="22" ref="K104:K110">E104*J104</f>
        <v>0</v>
      </c>
      <c r="L104" s="11">
        <f aca="true" t="shared" si="23" ref="L104:L110">G104+I104+K104</f>
        <v>0</v>
      </c>
      <c r="N104" s="88"/>
    </row>
    <row r="105" spans="2:14" ht="12.75" customHeight="1">
      <c r="B105" s="2">
        <v>644</v>
      </c>
      <c r="C105" s="2"/>
      <c r="D105" s="10" t="s">
        <v>281</v>
      </c>
      <c r="E105" s="11"/>
      <c r="G105" s="11">
        <f t="shared" si="20"/>
        <v>0</v>
      </c>
      <c r="I105" s="11">
        <f t="shared" si="21"/>
        <v>0</v>
      </c>
      <c r="K105" s="11">
        <f t="shared" si="22"/>
        <v>0</v>
      </c>
      <c r="L105" s="11">
        <f t="shared" si="23"/>
        <v>0</v>
      </c>
      <c r="N105" s="88"/>
    </row>
    <row r="106" spans="2:14" ht="12.75" customHeight="1">
      <c r="B106" s="2">
        <v>645</v>
      </c>
      <c r="C106" s="2"/>
      <c r="D106" s="10" t="s">
        <v>280</v>
      </c>
      <c r="E106" s="11"/>
      <c r="G106" s="11">
        <f t="shared" si="20"/>
        <v>0</v>
      </c>
      <c r="I106" s="11">
        <f t="shared" si="21"/>
        <v>0</v>
      </c>
      <c r="K106" s="11">
        <f t="shared" si="22"/>
        <v>0</v>
      </c>
      <c r="L106" s="11">
        <f t="shared" si="23"/>
        <v>0</v>
      </c>
      <c r="N106" s="88"/>
    </row>
    <row r="107" spans="2:14" ht="12.75" customHeight="1">
      <c r="B107" s="2">
        <v>646</v>
      </c>
      <c r="C107" s="2"/>
      <c r="D107" s="10" t="s">
        <v>282</v>
      </c>
      <c r="E107" s="11"/>
      <c r="G107" s="11">
        <f t="shared" si="20"/>
        <v>0</v>
      </c>
      <c r="I107" s="11">
        <f t="shared" si="21"/>
        <v>0</v>
      </c>
      <c r="K107" s="11">
        <f t="shared" si="22"/>
        <v>0</v>
      </c>
      <c r="L107" s="11">
        <f t="shared" si="23"/>
        <v>0</v>
      </c>
      <c r="N107" s="88"/>
    </row>
    <row r="108" spans="2:14" ht="12.75" customHeight="1">
      <c r="B108" s="2">
        <v>647</v>
      </c>
      <c r="C108" s="2"/>
      <c r="D108" s="10" t="s">
        <v>283</v>
      </c>
      <c r="E108" s="11"/>
      <c r="G108" s="11">
        <f t="shared" si="20"/>
        <v>0</v>
      </c>
      <c r="I108" s="11">
        <f t="shared" si="21"/>
        <v>0</v>
      </c>
      <c r="K108" s="11">
        <f t="shared" si="22"/>
        <v>0</v>
      </c>
      <c r="L108" s="11">
        <f t="shared" si="23"/>
        <v>0</v>
      </c>
      <c r="N108" s="88"/>
    </row>
    <row r="109" spans="2:14" ht="12.75" customHeight="1">
      <c r="B109" s="2">
        <v>648</v>
      </c>
      <c r="C109" s="2"/>
      <c r="D109" s="10" t="s">
        <v>284</v>
      </c>
      <c r="E109" s="11"/>
      <c r="G109" s="11">
        <f t="shared" si="20"/>
        <v>0</v>
      </c>
      <c r="I109" s="11">
        <f t="shared" si="21"/>
        <v>0</v>
      </c>
      <c r="K109" s="11">
        <f t="shared" si="22"/>
        <v>0</v>
      </c>
      <c r="L109" s="11">
        <f t="shared" si="23"/>
        <v>0</v>
      </c>
      <c r="N109" s="88"/>
    </row>
    <row r="110" spans="2:14" ht="12.75" customHeight="1">
      <c r="B110" s="2">
        <v>649</v>
      </c>
      <c r="C110" s="2"/>
      <c r="D110" s="10" t="s">
        <v>60</v>
      </c>
      <c r="E110" s="11"/>
      <c r="G110" s="11">
        <f t="shared" si="20"/>
        <v>0</v>
      </c>
      <c r="I110" s="11">
        <f t="shared" si="21"/>
        <v>0</v>
      </c>
      <c r="K110" s="11">
        <f t="shared" si="22"/>
        <v>0</v>
      </c>
      <c r="L110" s="11">
        <f t="shared" si="23"/>
        <v>0</v>
      </c>
      <c r="N110" s="88"/>
    </row>
    <row r="111" spans="2:14" ht="12.75" customHeight="1">
      <c r="B111" s="2"/>
      <c r="C111" s="2"/>
      <c r="E111" s="11"/>
      <c r="N111" s="88"/>
    </row>
    <row r="112" spans="2:14" ht="12.75" customHeight="1">
      <c r="B112" s="2"/>
      <c r="C112" s="2" t="s">
        <v>142</v>
      </c>
      <c r="D112" s="13"/>
      <c r="E112" s="11"/>
      <c r="G112" s="14">
        <f>SUM(G102:G111)</f>
        <v>0</v>
      </c>
      <c r="I112" s="14">
        <f>SUM(I102:I111)</f>
        <v>0</v>
      </c>
      <c r="K112" s="14">
        <f>SUM(K102:K111)</f>
        <v>0</v>
      </c>
      <c r="L112" s="14">
        <f>G112+I112+K112</f>
        <v>0</v>
      </c>
      <c r="M112" s="14">
        <f>SUM(L102:L111)</f>
        <v>0</v>
      </c>
      <c r="N112" s="88"/>
    </row>
    <row r="113" spans="2:14" ht="12.75" customHeight="1">
      <c r="B113" s="2"/>
      <c r="C113" s="2"/>
      <c r="D113" s="13"/>
      <c r="E113" s="11"/>
      <c r="G113" s="18"/>
      <c r="I113" s="18"/>
      <c r="K113" s="18"/>
      <c r="L113" s="18"/>
      <c r="M113" s="18"/>
      <c r="N113" s="88"/>
    </row>
    <row r="114" spans="2:14" ht="12.75" customHeight="1">
      <c r="B114" s="2">
        <v>670</v>
      </c>
      <c r="C114" s="2" t="s">
        <v>286</v>
      </c>
      <c r="E114" s="11"/>
      <c r="N114" s="87"/>
    </row>
    <row r="115" spans="2:14" ht="12.75" customHeight="1">
      <c r="B115" s="2">
        <v>671</v>
      </c>
      <c r="C115" s="2"/>
      <c r="D115" s="10" t="s">
        <v>104</v>
      </c>
      <c r="E115" s="11"/>
      <c r="G115" s="11">
        <f aca="true" t="shared" si="24" ref="G115:G136">F115*E115</f>
        <v>0</v>
      </c>
      <c r="I115" s="11">
        <f aca="true" t="shared" si="25" ref="I115:I136">H115*E115</f>
        <v>0</v>
      </c>
      <c r="K115" s="11">
        <f aca="true" t="shared" si="26" ref="K115:K136">E115*J115</f>
        <v>0</v>
      </c>
      <c r="L115" s="11">
        <f aca="true" t="shared" si="27" ref="L115:L136">G115+I115+K115</f>
        <v>0</v>
      </c>
      <c r="N115" s="88"/>
    </row>
    <row r="116" spans="2:14" ht="12.75" customHeight="1">
      <c r="B116" s="2">
        <v>672</v>
      </c>
      <c r="C116" s="2"/>
      <c r="D116" s="10" t="s">
        <v>75</v>
      </c>
      <c r="G116" s="11">
        <f t="shared" si="24"/>
        <v>0</v>
      </c>
      <c r="I116" s="11">
        <f t="shared" si="25"/>
        <v>0</v>
      </c>
      <c r="K116" s="11">
        <f t="shared" si="26"/>
        <v>0</v>
      </c>
      <c r="L116" s="11">
        <f t="shared" si="27"/>
        <v>0</v>
      </c>
      <c r="N116" s="88"/>
    </row>
    <row r="117" spans="2:14" ht="12.75" customHeight="1">
      <c r="B117" s="2">
        <v>673</v>
      </c>
      <c r="C117" s="2"/>
      <c r="D117" s="10" t="s">
        <v>105</v>
      </c>
      <c r="E117" s="11"/>
      <c r="G117" s="11">
        <f t="shared" si="24"/>
        <v>0</v>
      </c>
      <c r="I117" s="11">
        <f t="shared" si="25"/>
        <v>0</v>
      </c>
      <c r="K117" s="11">
        <f t="shared" si="26"/>
        <v>0</v>
      </c>
      <c r="L117" s="11">
        <f t="shared" si="27"/>
        <v>0</v>
      </c>
      <c r="N117" s="88"/>
    </row>
    <row r="118" spans="2:14" ht="12.75" customHeight="1">
      <c r="B118" s="2">
        <v>674</v>
      </c>
      <c r="C118" s="2"/>
      <c r="D118" s="10" t="s">
        <v>57</v>
      </c>
      <c r="E118" s="255"/>
      <c r="G118" s="11">
        <f t="shared" si="24"/>
        <v>0</v>
      </c>
      <c r="I118" s="11">
        <f t="shared" si="25"/>
        <v>0</v>
      </c>
      <c r="K118" s="11">
        <f t="shared" si="26"/>
        <v>0</v>
      </c>
      <c r="L118" s="11">
        <f t="shared" si="27"/>
        <v>0</v>
      </c>
      <c r="N118" s="88"/>
    </row>
    <row r="119" spans="2:14" ht="12.75" customHeight="1">
      <c r="B119" s="2">
        <v>675</v>
      </c>
      <c r="C119" s="2"/>
      <c r="D119" s="10" t="s">
        <v>106</v>
      </c>
      <c r="E119" s="11"/>
      <c r="G119" s="11">
        <f t="shared" si="24"/>
        <v>0</v>
      </c>
      <c r="I119" s="11">
        <f t="shared" si="25"/>
        <v>0</v>
      </c>
      <c r="K119" s="11">
        <f t="shared" si="26"/>
        <v>0</v>
      </c>
      <c r="L119" s="11">
        <f t="shared" si="27"/>
        <v>0</v>
      </c>
      <c r="N119" s="88"/>
    </row>
    <row r="120" spans="2:14" ht="12.75" customHeight="1">
      <c r="B120" s="2">
        <v>676</v>
      </c>
      <c r="C120" s="2"/>
      <c r="D120" s="10" t="s">
        <v>107</v>
      </c>
      <c r="E120" s="11"/>
      <c r="G120" s="11">
        <f t="shared" si="24"/>
        <v>0</v>
      </c>
      <c r="I120" s="11">
        <f t="shared" si="25"/>
        <v>0</v>
      </c>
      <c r="K120" s="11">
        <f t="shared" si="26"/>
        <v>0</v>
      </c>
      <c r="L120" s="11">
        <f t="shared" si="27"/>
        <v>0</v>
      </c>
      <c r="N120" s="88"/>
    </row>
    <row r="121" spans="2:14" ht="12.75" customHeight="1">
      <c r="B121" s="2">
        <v>677</v>
      </c>
      <c r="C121" s="2"/>
      <c r="D121" s="10" t="s">
        <v>287</v>
      </c>
      <c r="E121" s="11"/>
      <c r="G121" s="11">
        <f t="shared" si="24"/>
        <v>0</v>
      </c>
      <c r="I121" s="11">
        <f t="shared" si="25"/>
        <v>0</v>
      </c>
      <c r="K121" s="11">
        <f t="shared" si="26"/>
        <v>0</v>
      </c>
      <c r="L121" s="11">
        <f t="shared" si="27"/>
        <v>0</v>
      </c>
      <c r="N121" s="88"/>
    </row>
    <row r="122" spans="2:14" ht="12.75" customHeight="1">
      <c r="B122" s="2">
        <v>678</v>
      </c>
      <c r="C122" s="2"/>
      <c r="D122" s="10" t="s">
        <v>288</v>
      </c>
      <c r="E122" s="11"/>
      <c r="G122" s="11">
        <f t="shared" si="24"/>
        <v>0</v>
      </c>
      <c r="I122" s="11">
        <f t="shared" si="25"/>
        <v>0</v>
      </c>
      <c r="K122" s="11">
        <f t="shared" si="26"/>
        <v>0</v>
      </c>
      <c r="L122" s="11">
        <f t="shared" si="27"/>
        <v>0</v>
      </c>
      <c r="N122" s="88"/>
    </row>
    <row r="123" spans="2:14" ht="12.75" customHeight="1">
      <c r="B123" s="2">
        <v>679</v>
      </c>
      <c r="C123" s="2"/>
      <c r="D123" s="10" t="s">
        <v>289</v>
      </c>
      <c r="E123" s="11"/>
      <c r="G123" s="11">
        <f t="shared" si="24"/>
        <v>0</v>
      </c>
      <c r="I123" s="11">
        <f t="shared" si="25"/>
        <v>0</v>
      </c>
      <c r="K123" s="11">
        <f t="shared" si="26"/>
        <v>0</v>
      </c>
      <c r="L123" s="11">
        <f t="shared" si="27"/>
        <v>0</v>
      </c>
      <c r="N123" s="88"/>
    </row>
    <row r="124" spans="2:14" ht="12.75" customHeight="1">
      <c r="B124" s="2">
        <v>680</v>
      </c>
      <c r="C124" s="2"/>
      <c r="D124" s="10" t="s">
        <v>290</v>
      </c>
      <c r="E124" s="11"/>
      <c r="G124" s="11">
        <f t="shared" si="24"/>
        <v>0</v>
      </c>
      <c r="I124" s="11">
        <f t="shared" si="25"/>
        <v>0</v>
      </c>
      <c r="K124" s="11">
        <f t="shared" si="26"/>
        <v>0</v>
      </c>
      <c r="L124" s="11">
        <f t="shared" si="27"/>
        <v>0</v>
      </c>
      <c r="N124" s="88"/>
    </row>
    <row r="125" spans="2:14" ht="12.75" customHeight="1">
      <c r="B125" s="2">
        <v>681</v>
      </c>
      <c r="C125" s="2"/>
      <c r="D125" s="10" t="s">
        <v>291</v>
      </c>
      <c r="E125" s="11"/>
      <c r="G125" s="11">
        <f t="shared" si="24"/>
        <v>0</v>
      </c>
      <c r="I125" s="11">
        <f t="shared" si="25"/>
        <v>0</v>
      </c>
      <c r="K125" s="11">
        <f t="shared" si="26"/>
        <v>0</v>
      </c>
      <c r="L125" s="11">
        <f t="shared" si="27"/>
        <v>0</v>
      </c>
      <c r="N125" s="88"/>
    </row>
    <row r="126" spans="2:14" ht="12.75" customHeight="1">
      <c r="B126" s="2">
        <v>682</v>
      </c>
      <c r="C126" s="2"/>
      <c r="D126" s="10" t="s">
        <v>292</v>
      </c>
      <c r="E126" s="11"/>
      <c r="G126" s="11">
        <f t="shared" si="24"/>
        <v>0</v>
      </c>
      <c r="I126" s="11">
        <f t="shared" si="25"/>
        <v>0</v>
      </c>
      <c r="K126" s="11">
        <f t="shared" si="26"/>
        <v>0</v>
      </c>
      <c r="L126" s="11">
        <f t="shared" si="27"/>
        <v>0</v>
      </c>
      <c r="N126" s="88"/>
    </row>
    <row r="127" spans="2:14" ht="12.75" customHeight="1">
      <c r="B127" s="2">
        <v>683</v>
      </c>
      <c r="C127" s="2"/>
      <c r="D127" s="10" t="s">
        <v>296</v>
      </c>
      <c r="E127" s="11"/>
      <c r="G127" s="11">
        <f t="shared" si="24"/>
        <v>0</v>
      </c>
      <c r="I127" s="11">
        <f t="shared" si="25"/>
        <v>0</v>
      </c>
      <c r="K127" s="11">
        <f t="shared" si="26"/>
        <v>0</v>
      </c>
      <c r="L127" s="11">
        <f t="shared" si="27"/>
        <v>0</v>
      </c>
      <c r="N127" s="88"/>
    </row>
    <row r="128" spans="2:14" ht="12.75" customHeight="1">
      <c r="B128" s="2">
        <v>684</v>
      </c>
      <c r="C128" s="2"/>
      <c r="D128" s="10" t="s">
        <v>293</v>
      </c>
      <c r="E128" s="11"/>
      <c r="G128" s="11">
        <f t="shared" si="24"/>
        <v>0</v>
      </c>
      <c r="I128" s="11">
        <f t="shared" si="25"/>
        <v>0</v>
      </c>
      <c r="K128" s="11">
        <f t="shared" si="26"/>
        <v>0</v>
      </c>
      <c r="L128" s="11">
        <f t="shared" si="27"/>
        <v>0</v>
      </c>
      <c r="N128" s="88"/>
    </row>
    <row r="129" spans="2:14" ht="12.75" customHeight="1">
      <c r="B129" s="2">
        <v>685</v>
      </c>
      <c r="C129" s="2"/>
      <c r="D129" s="10" t="s">
        <v>60</v>
      </c>
      <c r="E129" s="11"/>
      <c r="G129" s="11">
        <f t="shared" si="24"/>
        <v>0</v>
      </c>
      <c r="I129" s="11">
        <f t="shared" si="25"/>
        <v>0</v>
      </c>
      <c r="K129" s="11">
        <f t="shared" si="26"/>
        <v>0</v>
      </c>
      <c r="L129" s="11">
        <f t="shared" si="27"/>
        <v>0</v>
      </c>
      <c r="N129" s="88"/>
    </row>
    <row r="130" spans="2:14" ht="12.75" customHeight="1">
      <c r="B130" s="2">
        <v>686</v>
      </c>
      <c r="C130" s="2"/>
      <c r="D130" s="10" t="s">
        <v>120</v>
      </c>
      <c r="E130" s="11"/>
      <c r="G130" s="11">
        <f t="shared" si="24"/>
        <v>0</v>
      </c>
      <c r="I130" s="11">
        <f t="shared" si="25"/>
        <v>0</v>
      </c>
      <c r="K130" s="11">
        <f t="shared" si="26"/>
        <v>0</v>
      </c>
      <c r="L130" s="11">
        <f t="shared" si="27"/>
        <v>0</v>
      </c>
      <c r="N130" s="88"/>
    </row>
    <row r="131" spans="2:14" ht="12.75" customHeight="1">
      <c r="B131" s="2">
        <v>687</v>
      </c>
      <c r="C131" s="2"/>
      <c r="D131" s="10" t="s">
        <v>309</v>
      </c>
      <c r="E131" s="11"/>
      <c r="G131" s="11">
        <f t="shared" si="24"/>
        <v>0</v>
      </c>
      <c r="I131" s="11">
        <f t="shared" si="25"/>
        <v>0</v>
      </c>
      <c r="K131" s="11">
        <f t="shared" si="26"/>
        <v>0</v>
      </c>
      <c r="L131" s="11">
        <f t="shared" si="27"/>
        <v>0</v>
      </c>
      <c r="N131" s="88"/>
    </row>
    <row r="132" spans="2:14" ht="12.75" customHeight="1">
      <c r="B132" s="2">
        <v>688</v>
      </c>
      <c r="C132" s="2"/>
      <c r="D132" s="10" t="s">
        <v>310</v>
      </c>
      <c r="E132" s="11"/>
      <c r="G132" s="11">
        <f t="shared" si="24"/>
        <v>0</v>
      </c>
      <c r="I132" s="11">
        <f t="shared" si="25"/>
        <v>0</v>
      </c>
      <c r="K132" s="11">
        <f t="shared" si="26"/>
        <v>0</v>
      </c>
      <c r="L132" s="11">
        <f t="shared" si="27"/>
        <v>0</v>
      </c>
      <c r="N132" s="88"/>
    </row>
    <row r="133" spans="2:14" ht="12.75" customHeight="1">
      <c r="B133" s="2">
        <v>689</v>
      </c>
      <c r="C133" s="2"/>
      <c r="D133" s="10" t="s">
        <v>313</v>
      </c>
      <c r="E133" s="11"/>
      <c r="G133" s="11">
        <f t="shared" si="24"/>
        <v>0</v>
      </c>
      <c r="I133" s="11">
        <f t="shared" si="25"/>
        <v>0</v>
      </c>
      <c r="K133" s="11">
        <f t="shared" si="26"/>
        <v>0</v>
      </c>
      <c r="L133" s="11">
        <f t="shared" si="27"/>
        <v>0</v>
      </c>
      <c r="N133" s="88"/>
    </row>
    <row r="134" spans="2:14" ht="12.75" customHeight="1">
      <c r="B134" s="2">
        <v>690</v>
      </c>
      <c r="C134" s="2"/>
      <c r="D134" s="10" t="s">
        <v>311</v>
      </c>
      <c r="E134" s="11"/>
      <c r="G134" s="11">
        <f t="shared" si="24"/>
        <v>0</v>
      </c>
      <c r="I134" s="11">
        <f t="shared" si="25"/>
        <v>0</v>
      </c>
      <c r="K134" s="11">
        <f t="shared" si="26"/>
        <v>0</v>
      </c>
      <c r="L134" s="11">
        <f t="shared" si="27"/>
        <v>0</v>
      </c>
      <c r="N134" s="88"/>
    </row>
    <row r="135" spans="2:14" ht="12.75" customHeight="1">
      <c r="B135" s="2">
        <v>691</v>
      </c>
      <c r="C135" s="2"/>
      <c r="D135" s="10" t="s">
        <v>312</v>
      </c>
      <c r="E135" s="11"/>
      <c r="G135" s="11">
        <f t="shared" si="24"/>
        <v>0</v>
      </c>
      <c r="I135" s="11">
        <f t="shared" si="25"/>
        <v>0</v>
      </c>
      <c r="K135" s="11">
        <f t="shared" si="26"/>
        <v>0</v>
      </c>
      <c r="L135" s="11">
        <f t="shared" si="27"/>
        <v>0</v>
      </c>
      <c r="N135" s="88"/>
    </row>
    <row r="136" spans="2:14" ht="12.75" customHeight="1">
      <c r="B136" s="2">
        <v>699</v>
      </c>
      <c r="C136" s="2"/>
      <c r="D136" s="10" t="s">
        <v>314</v>
      </c>
      <c r="E136" s="11"/>
      <c r="G136" s="11">
        <f t="shared" si="24"/>
        <v>0</v>
      </c>
      <c r="I136" s="11">
        <f t="shared" si="25"/>
        <v>0</v>
      </c>
      <c r="K136" s="11">
        <f t="shared" si="26"/>
        <v>0</v>
      </c>
      <c r="L136" s="11">
        <f t="shared" si="27"/>
        <v>0</v>
      </c>
      <c r="N136" s="88"/>
    </row>
    <row r="137" spans="2:14" ht="12.75" customHeight="1">
      <c r="B137" s="2"/>
      <c r="C137" s="2"/>
      <c r="E137" s="11"/>
      <c r="N137" s="88"/>
    </row>
    <row r="138" spans="2:14" ht="12.75" customHeight="1" thickBot="1">
      <c r="B138" s="2"/>
      <c r="C138" s="2" t="s">
        <v>142</v>
      </c>
      <c r="D138" s="13"/>
      <c r="E138" s="11"/>
      <c r="G138" s="14">
        <f>SUM(G115:G137)</f>
        <v>0</v>
      </c>
      <c r="I138" s="14">
        <f>SUM(I115:I137)</f>
        <v>0</v>
      </c>
      <c r="K138" s="14">
        <f>SUM(K115:K137)</f>
        <v>0</v>
      </c>
      <c r="L138" s="14">
        <f>G138+I138+K138</f>
        <v>0</v>
      </c>
      <c r="M138" s="14">
        <f>SUM(L115:L137)</f>
        <v>0</v>
      </c>
      <c r="N138" s="88"/>
    </row>
    <row r="139" spans="1:72" s="81" customFormat="1" ht="26.25" customHeight="1" thickBot="1">
      <c r="A139" s="94"/>
      <c r="B139" s="172" t="s">
        <v>196</v>
      </c>
      <c r="C139" s="290"/>
      <c r="E139" s="291"/>
      <c r="F139" s="95"/>
      <c r="G139" s="291">
        <f>G76+G85+G98+G112+G138</f>
        <v>0</v>
      </c>
      <c r="H139" s="95"/>
      <c r="I139" s="291">
        <f>I76+I85+I98+I112+I138</f>
        <v>0</v>
      </c>
      <c r="J139" s="95"/>
      <c r="K139" s="291">
        <f>K76+K85+K98+K112+K138</f>
        <v>0</v>
      </c>
      <c r="L139" s="291">
        <f>L76+L85+L98+L112+L138</f>
        <v>0</v>
      </c>
      <c r="M139" s="343">
        <f>SUM(M76:M138)</f>
        <v>0</v>
      </c>
      <c r="N139" s="88"/>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5"/>
      <c r="AL139" s="95"/>
      <c r="AM139" s="95"/>
      <c r="AN139" s="95"/>
      <c r="AO139" s="95"/>
      <c r="AP139" s="95"/>
      <c r="AQ139" s="95"/>
      <c r="AR139" s="95"/>
      <c r="AS139" s="95"/>
      <c r="AT139" s="95"/>
      <c r="AU139" s="95"/>
      <c r="AV139" s="95"/>
      <c r="AW139" s="95"/>
      <c r="AX139" s="95"/>
      <c r="AY139" s="95"/>
      <c r="AZ139" s="95"/>
      <c r="BA139" s="95"/>
      <c r="BB139" s="95"/>
      <c r="BC139" s="95"/>
      <c r="BD139" s="95"/>
      <c r="BE139" s="95"/>
      <c r="BF139" s="95"/>
      <c r="BG139" s="95"/>
      <c r="BH139" s="95"/>
      <c r="BI139" s="95"/>
      <c r="BJ139" s="95"/>
      <c r="BK139" s="95"/>
      <c r="BL139" s="95"/>
      <c r="BM139" s="95"/>
      <c r="BN139" s="95"/>
      <c r="BO139" s="95"/>
      <c r="BP139" s="95"/>
      <c r="BQ139" s="95"/>
      <c r="BR139" s="95"/>
      <c r="BS139" s="95"/>
      <c r="BT139" s="95"/>
    </row>
    <row r="140" spans="2:14" ht="21.75" customHeight="1">
      <c r="B140" s="2"/>
      <c r="C140" s="2"/>
      <c r="E140" s="11"/>
      <c r="N140" s="87"/>
    </row>
    <row r="141" spans="2:14" ht="20.25" customHeight="1">
      <c r="B141" s="2">
        <v>700</v>
      </c>
      <c r="C141" s="20" t="s">
        <v>316</v>
      </c>
      <c r="E141" s="11"/>
      <c r="N141" s="88"/>
    </row>
    <row r="142" spans="2:14" ht="12.75" customHeight="1">
      <c r="B142" s="2">
        <v>701</v>
      </c>
      <c r="C142" s="2"/>
      <c r="D142" s="10" t="s">
        <v>317</v>
      </c>
      <c r="E142" s="11"/>
      <c r="G142" s="11">
        <f>E142*F142</f>
        <v>0</v>
      </c>
      <c r="I142" s="11">
        <f>H142*E142</f>
        <v>0</v>
      </c>
      <c r="K142" s="235"/>
      <c r="L142" s="11">
        <f>G142+I142+K142</f>
        <v>0</v>
      </c>
      <c r="N142" s="88"/>
    </row>
    <row r="143" spans="2:14" ht="12.75" customHeight="1">
      <c r="B143" s="2">
        <v>702</v>
      </c>
      <c r="C143" s="2"/>
      <c r="D143" s="10" t="s">
        <v>323</v>
      </c>
      <c r="E143" s="11"/>
      <c r="G143" s="11">
        <f>E143*F143</f>
        <v>0</v>
      </c>
      <c r="I143" s="11">
        <f>H143*E143</f>
        <v>0</v>
      </c>
      <c r="K143" s="235">
        <f>E143*J143</f>
        <v>0</v>
      </c>
      <c r="L143" s="11">
        <f>G143+I143+K143</f>
        <v>0</v>
      </c>
      <c r="N143" s="88"/>
    </row>
    <row r="144" spans="2:14" ht="12.75" customHeight="1">
      <c r="B144" s="2">
        <v>703</v>
      </c>
      <c r="C144" s="2"/>
      <c r="D144" s="10" t="s">
        <v>318</v>
      </c>
      <c r="E144" s="11"/>
      <c r="G144" s="11">
        <f aca="true" t="shared" si="28" ref="G144:G150">E144*F144</f>
        <v>0</v>
      </c>
      <c r="I144" s="11">
        <f aca="true" t="shared" si="29" ref="I144:I150">H144*E144</f>
        <v>0</v>
      </c>
      <c r="K144" s="235">
        <f aca="true" t="shared" si="30" ref="K144:K150">E144*J144</f>
        <v>0</v>
      </c>
      <c r="L144" s="11">
        <f aca="true" t="shared" si="31" ref="L144:L150">G144+I144+K144</f>
        <v>0</v>
      </c>
      <c r="N144" s="88"/>
    </row>
    <row r="145" spans="2:14" ht="12.75" customHeight="1">
      <c r="B145" s="2">
        <v>704</v>
      </c>
      <c r="C145" s="2"/>
      <c r="D145" s="10" t="s">
        <v>319</v>
      </c>
      <c r="E145" s="11"/>
      <c r="G145" s="11">
        <f t="shared" si="28"/>
        <v>0</v>
      </c>
      <c r="I145" s="11">
        <f t="shared" si="29"/>
        <v>0</v>
      </c>
      <c r="K145" s="235">
        <f t="shared" si="30"/>
        <v>0</v>
      </c>
      <c r="L145" s="11">
        <f t="shared" si="31"/>
        <v>0</v>
      </c>
      <c r="N145" s="88"/>
    </row>
    <row r="146" spans="2:14" ht="12.75" customHeight="1">
      <c r="B146" s="2">
        <v>705</v>
      </c>
      <c r="C146" s="2"/>
      <c r="D146" s="10" t="s">
        <v>320</v>
      </c>
      <c r="E146" s="11"/>
      <c r="G146" s="11">
        <f t="shared" si="28"/>
        <v>0</v>
      </c>
      <c r="I146" s="11">
        <f t="shared" si="29"/>
        <v>0</v>
      </c>
      <c r="K146" s="235">
        <f t="shared" si="30"/>
        <v>0</v>
      </c>
      <c r="L146" s="11">
        <f t="shared" si="31"/>
        <v>0</v>
      </c>
      <c r="N146" s="88"/>
    </row>
    <row r="147" spans="2:14" ht="12.75" customHeight="1">
      <c r="B147" s="2">
        <v>706</v>
      </c>
      <c r="C147" s="2"/>
      <c r="D147" s="10" t="s">
        <v>321</v>
      </c>
      <c r="E147" s="11"/>
      <c r="G147" s="11">
        <f t="shared" si="28"/>
        <v>0</v>
      </c>
      <c r="I147" s="11">
        <f t="shared" si="29"/>
        <v>0</v>
      </c>
      <c r="K147" s="235">
        <f t="shared" si="30"/>
        <v>0</v>
      </c>
      <c r="L147" s="11">
        <f t="shared" si="31"/>
        <v>0</v>
      </c>
      <c r="N147" s="88"/>
    </row>
    <row r="148" spans="2:14" ht="12.75" customHeight="1">
      <c r="B148" s="2">
        <v>707</v>
      </c>
      <c r="C148" s="2"/>
      <c r="D148" s="10" t="s">
        <v>322</v>
      </c>
      <c r="E148" s="11"/>
      <c r="G148" s="11">
        <f t="shared" si="28"/>
        <v>0</v>
      </c>
      <c r="I148" s="11">
        <f t="shared" si="29"/>
        <v>0</v>
      </c>
      <c r="K148" s="235">
        <f t="shared" si="30"/>
        <v>0</v>
      </c>
      <c r="L148" s="11">
        <f t="shared" si="31"/>
        <v>0</v>
      </c>
      <c r="N148" s="88"/>
    </row>
    <row r="149" spans="2:14" ht="12.75" customHeight="1">
      <c r="B149" s="2">
        <v>708</v>
      </c>
      <c r="C149" s="2"/>
      <c r="D149" s="10" t="s">
        <v>55</v>
      </c>
      <c r="E149" s="11"/>
      <c r="G149" s="11">
        <f t="shared" si="28"/>
        <v>0</v>
      </c>
      <c r="I149" s="11">
        <f t="shared" si="29"/>
        <v>0</v>
      </c>
      <c r="K149" s="235">
        <f t="shared" si="30"/>
        <v>0</v>
      </c>
      <c r="L149" s="11">
        <f t="shared" si="31"/>
        <v>0</v>
      </c>
      <c r="N149" s="88"/>
    </row>
    <row r="150" spans="2:14" ht="12.75" customHeight="1">
      <c r="B150" s="2">
        <v>709</v>
      </c>
      <c r="C150" s="2"/>
      <c r="D150" s="10" t="s">
        <v>324</v>
      </c>
      <c r="E150" s="11"/>
      <c r="G150" s="11">
        <f t="shared" si="28"/>
        <v>0</v>
      </c>
      <c r="I150" s="11">
        <f t="shared" si="29"/>
        <v>0</v>
      </c>
      <c r="K150" s="235">
        <f t="shared" si="30"/>
        <v>0</v>
      </c>
      <c r="L150" s="11">
        <f t="shared" si="31"/>
        <v>0</v>
      </c>
      <c r="N150" s="88"/>
    </row>
    <row r="151" spans="2:14" ht="12.75" customHeight="1">
      <c r="B151" s="2"/>
      <c r="C151" s="2"/>
      <c r="E151" s="11"/>
      <c r="K151" s="235"/>
      <c r="N151" s="88"/>
    </row>
    <row r="152" spans="2:14" ht="12.75" customHeight="1">
      <c r="B152" s="2"/>
      <c r="C152" s="2"/>
      <c r="E152" s="11"/>
      <c r="N152" s="88"/>
    </row>
    <row r="153" spans="2:14" ht="12.75" customHeight="1">
      <c r="B153" s="2"/>
      <c r="C153" s="2" t="s">
        <v>142</v>
      </c>
      <c r="D153" s="13"/>
      <c r="E153" s="11"/>
      <c r="G153" s="14">
        <f>SUM(G142:G152)</f>
        <v>0</v>
      </c>
      <c r="I153" s="14">
        <f>SUM(I142:I152)</f>
        <v>0</v>
      </c>
      <c r="K153" s="14">
        <f>SUM(K142:K152)</f>
        <v>0</v>
      </c>
      <c r="L153" s="14">
        <f>G153+I153+K153</f>
        <v>0</v>
      </c>
      <c r="M153" s="14">
        <f>SUM(L142:L152)</f>
        <v>0</v>
      </c>
      <c r="N153" s="88"/>
    </row>
    <row r="154" spans="2:14" ht="17.25" customHeight="1">
      <c r="B154" s="2">
        <v>800</v>
      </c>
      <c r="C154" s="20" t="s">
        <v>162</v>
      </c>
      <c r="D154" s="231"/>
      <c r="E154" s="11"/>
      <c r="N154" s="88"/>
    </row>
    <row r="155" spans="2:14" ht="13.5">
      <c r="B155" s="2">
        <v>801</v>
      </c>
      <c r="D155" s="2" t="s">
        <v>346</v>
      </c>
      <c r="N155" s="88"/>
    </row>
    <row r="156" spans="2:14" ht="12.75" customHeight="1">
      <c r="B156" s="2">
        <v>802</v>
      </c>
      <c r="C156" s="2"/>
      <c r="D156" s="10" t="s">
        <v>181</v>
      </c>
      <c r="E156" s="11"/>
      <c r="I156" s="11">
        <f aca="true" t="shared" si="32" ref="I156:I186">H156*E156</f>
        <v>0</v>
      </c>
      <c r="L156" s="11">
        <f aca="true" t="shared" si="33" ref="L156:L180">K156+I156+G156</f>
        <v>0</v>
      </c>
      <c r="N156" s="88"/>
    </row>
    <row r="157" spans="2:14" ht="13.5" customHeight="1">
      <c r="B157" s="2">
        <v>803</v>
      </c>
      <c r="C157" s="2"/>
      <c r="D157" s="10" t="s">
        <v>339</v>
      </c>
      <c r="E157" s="11"/>
      <c r="I157" s="11">
        <f t="shared" si="32"/>
        <v>0</v>
      </c>
      <c r="L157" s="11">
        <f t="shared" si="33"/>
        <v>0</v>
      </c>
      <c r="N157" s="88"/>
    </row>
    <row r="158" spans="2:14" ht="13.5">
      <c r="B158" s="2">
        <v>804</v>
      </c>
      <c r="C158" s="2"/>
      <c r="D158" s="10" t="s">
        <v>185</v>
      </c>
      <c r="E158" s="11"/>
      <c r="I158" s="11">
        <f t="shared" si="32"/>
        <v>0</v>
      </c>
      <c r="L158" s="11">
        <f t="shared" si="33"/>
        <v>0</v>
      </c>
      <c r="N158" s="88"/>
    </row>
    <row r="159" spans="2:14" ht="13.5">
      <c r="B159" s="2">
        <v>805</v>
      </c>
      <c r="C159" s="2"/>
      <c r="D159" s="10" t="s">
        <v>338</v>
      </c>
      <c r="E159" s="11"/>
      <c r="I159" s="11">
        <f t="shared" si="32"/>
        <v>0</v>
      </c>
      <c r="L159" s="11">
        <f t="shared" si="33"/>
        <v>0</v>
      </c>
      <c r="N159" s="88"/>
    </row>
    <row r="160" spans="2:14" ht="13.5">
      <c r="B160" s="2">
        <v>806</v>
      </c>
      <c r="C160" s="2"/>
      <c r="D160" s="10" t="s">
        <v>340</v>
      </c>
      <c r="E160" s="11"/>
      <c r="I160" s="11">
        <f t="shared" si="32"/>
        <v>0</v>
      </c>
      <c r="L160" s="11">
        <f t="shared" si="33"/>
        <v>0</v>
      </c>
      <c r="N160" s="88"/>
    </row>
    <row r="161" spans="2:14" ht="13.5" customHeight="1">
      <c r="B161" s="2">
        <v>807</v>
      </c>
      <c r="C161" s="2"/>
      <c r="D161" s="10" t="s">
        <v>341</v>
      </c>
      <c r="E161" s="11"/>
      <c r="I161" s="11">
        <f t="shared" si="32"/>
        <v>0</v>
      </c>
      <c r="L161" s="11">
        <f t="shared" si="33"/>
        <v>0</v>
      </c>
      <c r="N161" s="88"/>
    </row>
    <row r="162" spans="2:14" ht="13.5" customHeight="1">
      <c r="B162" s="2">
        <v>808</v>
      </c>
      <c r="C162" s="2"/>
      <c r="D162" s="10" t="s">
        <v>347</v>
      </c>
      <c r="E162" s="11"/>
      <c r="I162" s="11">
        <f t="shared" si="32"/>
        <v>0</v>
      </c>
      <c r="L162" s="11">
        <f t="shared" si="33"/>
        <v>0</v>
      </c>
      <c r="N162" s="88"/>
    </row>
    <row r="163" spans="2:14" ht="13.5" customHeight="1">
      <c r="B163" s="2">
        <v>809</v>
      </c>
      <c r="C163" s="2"/>
      <c r="D163" s="10" t="s">
        <v>60</v>
      </c>
      <c r="E163" s="11"/>
      <c r="I163" s="11">
        <f t="shared" si="32"/>
        <v>0</v>
      </c>
      <c r="L163" s="11">
        <f t="shared" si="33"/>
        <v>0</v>
      </c>
      <c r="N163" s="88"/>
    </row>
    <row r="164" spans="4:14" ht="13.5">
      <c r="D164" s="2" t="s">
        <v>349</v>
      </c>
      <c r="N164" s="88"/>
    </row>
    <row r="165" spans="2:14" ht="13.5" customHeight="1">
      <c r="B165" s="2">
        <v>821</v>
      </c>
      <c r="C165" s="2"/>
      <c r="D165" s="10" t="s">
        <v>342</v>
      </c>
      <c r="E165" s="11"/>
      <c r="I165" s="11">
        <f t="shared" si="32"/>
        <v>0</v>
      </c>
      <c r="L165" s="11">
        <f t="shared" si="33"/>
        <v>0</v>
      </c>
      <c r="N165" s="88"/>
    </row>
    <row r="166" spans="2:14" ht="13.5" customHeight="1">
      <c r="B166" s="2">
        <v>822</v>
      </c>
      <c r="C166" s="2"/>
      <c r="D166" s="10" t="s">
        <v>343</v>
      </c>
      <c r="E166" s="11"/>
      <c r="I166" s="11">
        <f t="shared" si="32"/>
        <v>0</v>
      </c>
      <c r="L166" s="11">
        <f t="shared" si="33"/>
        <v>0</v>
      </c>
      <c r="N166" s="88"/>
    </row>
    <row r="167" spans="2:14" ht="13.5" customHeight="1">
      <c r="B167" s="2">
        <v>823</v>
      </c>
      <c r="C167" s="2"/>
      <c r="D167" s="10" t="s">
        <v>344</v>
      </c>
      <c r="E167" s="11"/>
      <c r="I167" s="11">
        <f t="shared" si="32"/>
        <v>0</v>
      </c>
      <c r="L167" s="11">
        <f t="shared" si="33"/>
        <v>0</v>
      </c>
      <c r="N167" s="88"/>
    </row>
    <row r="168" spans="2:14" ht="13.5" customHeight="1">
      <c r="B168" s="2">
        <v>824</v>
      </c>
      <c r="C168" s="2"/>
      <c r="D168" s="10" t="s">
        <v>454</v>
      </c>
      <c r="E168" s="11"/>
      <c r="I168" s="11">
        <f t="shared" si="32"/>
        <v>0</v>
      </c>
      <c r="L168" s="11">
        <f t="shared" si="33"/>
        <v>0</v>
      </c>
      <c r="N168" s="88"/>
    </row>
    <row r="169" spans="2:14" ht="13.5" customHeight="1">
      <c r="B169" s="2">
        <v>825</v>
      </c>
      <c r="C169" s="2"/>
      <c r="D169" s="10" t="s">
        <v>345</v>
      </c>
      <c r="E169" s="11"/>
      <c r="I169" s="11">
        <f t="shared" si="32"/>
        <v>0</v>
      </c>
      <c r="L169" s="11">
        <f t="shared" si="33"/>
        <v>0</v>
      </c>
      <c r="N169" s="88"/>
    </row>
    <row r="170" spans="2:14" ht="13.5" customHeight="1">
      <c r="B170" s="2">
        <v>826</v>
      </c>
      <c r="C170" s="2"/>
      <c r="D170" s="10" t="s">
        <v>84</v>
      </c>
      <c r="E170" s="11"/>
      <c r="I170" s="11">
        <f t="shared" si="32"/>
        <v>0</v>
      </c>
      <c r="L170" s="11">
        <f t="shared" si="33"/>
        <v>0</v>
      </c>
      <c r="N170" s="88"/>
    </row>
    <row r="171" spans="2:14" ht="13.5" customHeight="1">
      <c r="B171" s="2">
        <v>827</v>
      </c>
      <c r="C171" s="2"/>
      <c r="D171" s="10" t="s">
        <v>348</v>
      </c>
      <c r="E171" s="11"/>
      <c r="I171" s="11">
        <f t="shared" si="32"/>
        <v>0</v>
      </c>
      <c r="L171" s="11">
        <f t="shared" si="33"/>
        <v>0</v>
      </c>
      <c r="N171" s="88"/>
    </row>
    <row r="172" spans="2:14" ht="13.5" customHeight="1">
      <c r="B172" s="2">
        <v>829</v>
      </c>
      <c r="C172" s="2"/>
      <c r="D172" s="10" t="s">
        <v>60</v>
      </c>
      <c r="E172" s="11"/>
      <c r="I172" s="11">
        <f t="shared" si="32"/>
        <v>0</v>
      </c>
      <c r="L172" s="11">
        <f t="shared" si="33"/>
        <v>0</v>
      </c>
      <c r="N172" s="88"/>
    </row>
    <row r="173" spans="2:14" ht="13.5" customHeight="1">
      <c r="B173" s="2"/>
      <c r="C173" s="2"/>
      <c r="D173" s="2" t="s">
        <v>350</v>
      </c>
      <c r="E173" s="11"/>
      <c r="N173" s="88"/>
    </row>
    <row r="174" spans="2:14" ht="13.5" customHeight="1">
      <c r="B174" s="2">
        <v>831</v>
      </c>
      <c r="C174" s="2"/>
      <c r="D174" s="10" t="s">
        <v>351</v>
      </c>
      <c r="E174" s="11"/>
      <c r="I174" s="11">
        <f t="shared" si="32"/>
        <v>0</v>
      </c>
      <c r="L174" s="11">
        <f t="shared" si="33"/>
        <v>0</v>
      </c>
      <c r="N174" s="88"/>
    </row>
    <row r="175" spans="2:14" ht="13.5" customHeight="1">
      <c r="B175" s="2">
        <v>832</v>
      </c>
      <c r="C175" s="2"/>
      <c r="D175" s="10" t="s">
        <v>352</v>
      </c>
      <c r="E175" s="11"/>
      <c r="I175" s="11">
        <f t="shared" si="32"/>
        <v>0</v>
      </c>
      <c r="L175" s="11">
        <f t="shared" si="33"/>
        <v>0</v>
      </c>
      <c r="N175" s="88"/>
    </row>
    <row r="176" spans="2:14" ht="13.5" customHeight="1">
      <c r="B176" s="2">
        <v>833</v>
      </c>
      <c r="C176" s="2"/>
      <c r="D176" s="10" t="s">
        <v>353</v>
      </c>
      <c r="E176" s="11"/>
      <c r="I176" s="11">
        <f t="shared" si="32"/>
        <v>0</v>
      </c>
      <c r="L176" s="11">
        <f t="shared" si="33"/>
        <v>0</v>
      </c>
      <c r="N176" s="88"/>
    </row>
    <row r="177" spans="2:14" ht="13.5" customHeight="1">
      <c r="B177" s="2">
        <v>834</v>
      </c>
      <c r="C177" s="2"/>
      <c r="D177" s="10" t="s">
        <v>354</v>
      </c>
      <c r="E177" s="11"/>
      <c r="I177" s="11">
        <f t="shared" si="32"/>
        <v>0</v>
      </c>
      <c r="L177" s="11">
        <f t="shared" si="33"/>
        <v>0</v>
      </c>
      <c r="N177" s="88"/>
    </row>
    <row r="178" spans="2:14" ht="13.5" customHeight="1">
      <c r="B178" s="2">
        <v>835</v>
      </c>
      <c r="C178" s="2"/>
      <c r="D178" s="10" t="s">
        <v>355</v>
      </c>
      <c r="E178" s="11"/>
      <c r="I178" s="11">
        <f t="shared" si="32"/>
        <v>0</v>
      </c>
      <c r="L178" s="11">
        <f t="shared" si="33"/>
        <v>0</v>
      </c>
      <c r="N178" s="88"/>
    </row>
    <row r="179" spans="2:14" ht="13.5" customHeight="1">
      <c r="B179" s="2">
        <v>836</v>
      </c>
      <c r="C179" s="2"/>
      <c r="D179" s="10" t="s">
        <v>356</v>
      </c>
      <c r="E179" s="11"/>
      <c r="I179" s="11">
        <f t="shared" si="32"/>
        <v>0</v>
      </c>
      <c r="L179" s="11">
        <f t="shared" si="33"/>
        <v>0</v>
      </c>
      <c r="N179" s="88"/>
    </row>
    <row r="180" spans="2:14" ht="13.5" customHeight="1">
      <c r="B180" s="2">
        <v>839</v>
      </c>
      <c r="C180" s="2"/>
      <c r="D180" s="10" t="s">
        <v>60</v>
      </c>
      <c r="E180" s="11"/>
      <c r="I180" s="11">
        <f t="shared" si="32"/>
        <v>0</v>
      </c>
      <c r="L180" s="11">
        <f t="shared" si="33"/>
        <v>0</v>
      </c>
      <c r="N180" s="88"/>
    </row>
    <row r="181" spans="2:14" ht="13.5" customHeight="1">
      <c r="B181" s="2"/>
      <c r="C181" s="2"/>
      <c r="D181" s="2" t="s">
        <v>357</v>
      </c>
      <c r="E181" s="11"/>
      <c r="N181" s="88"/>
    </row>
    <row r="182" spans="2:14" ht="12.75" customHeight="1">
      <c r="B182" s="2">
        <v>841</v>
      </c>
      <c r="C182" s="2"/>
      <c r="D182" s="10" t="s">
        <v>358</v>
      </c>
      <c r="E182" s="11"/>
      <c r="I182" s="11">
        <f t="shared" si="32"/>
        <v>0</v>
      </c>
      <c r="L182" s="11">
        <f>K182+I182+G182</f>
        <v>0</v>
      </c>
      <c r="N182" s="88"/>
    </row>
    <row r="183" spans="2:14" ht="12.75" customHeight="1">
      <c r="B183" s="2">
        <v>842</v>
      </c>
      <c r="C183" s="2"/>
      <c r="D183" s="10" t="s">
        <v>359</v>
      </c>
      <c r="E183" s="11"/>
      <c r="I183" s="11">
        <f t="shared" si="32"/>
        <v>0</v>
      </c>
      <c r="L183" s="11">
        <f>K183+I183+G183</f>
        <v>0</v>
      </c>
      <c r="N183" s="88"/>
    </row>
    <row r="184" spans="2:14" ht="12.75" customHeight="1">
      <c r="B184" s="2">
        <v>843</v>
      </c>
      <c r="C184" s="2"/>
      <c r="D184" s="10" t="s">
        <v>360</v>
      </c>
      <c r="E184" s="11"/>
      <c r="I184" s="11">
        <f t="shared" si="32"/>
        <v>0</v>
      </c>
      <c r="L184" s="11">
        <f>K184+I184+G184</f>
        <v>0</v>
      </c>
      <c r="N184" s="88"/>
    </row>
    <row r="185" spans="2:14" ht="12.75" customHeight="1">
      <c r="B185" s="2">
        <v>844</v>
      </c>
      <c r="C185" s="2"/>
      <c r="D185" s="10" t="s">
        <v>361</v>
      </c>
      <c r="E185" s="11"/>
      <c r="I185" s="11">
        <f t="shared" si="32"/>
        <v>0</v>
      </c>
      <c r="L185" s="11">
        <f>K185+I185+G185</f>
        <v>0</v>
      </c>
      <c r="N185" s="88"/>
    </row>
    <row r="186" spans="2:14" ht="12.75" customHeight="1">
      <c r="B186" s="2">
        <v>849</v>
      </c>
      <c r="C186" s="2"/>
      <c r="D186" s="10" t="s">
        <v>60</v>
      </c>
      <c r="E186" s="11"/>
      <c r="I186" s="11">
        <f t="shared" si="32"/>
        <v>0</v>
      </c>
      <c r="L186" s="11">
        <f>K186+I186+G186</f>
        <v>0</v>
      </c>
      <c r="N186" s="88"/>
    </row>
    <row r="187" spans="2:14" ht="12.75" customHeight="1">
      <c r="B187" s="2"/>
      <c r="C187" s="2"/>
      <c r="E187" s="11"/>
      <c r="N187" s="88"/>
    </row>
    <row r="188" spans="2:14" ht="12.75" customHeight="1">
      <c r="B188" s="2"/>
      <c r="C188" s="2" t="s">
        <v>142</v>
      </c>
      <c r="D188" s="13"/>
      <c r="E188" s="11"/>
      <c r="G188" s="14">
        <f>SUM(G156:G187)</f>
        <v>0</v>
      </c>
      <c r="I188" s="14">
        <f>SUM(I156:I187)</f>
        <v>0</v>
      </c>
      <c r="K188" s="14">
        <f>SUM(K156:K187)</f>
        <v>0</v>
      </c>
      <c r="L188" s="14">
        <f>K188+I188+G188</f>
        <v>0</v>
      </c>
      <c r="M188" s="14">
        <f>SUM(L156:L187)</f>
        <v>0</v>
      </c>
      <c r="N188" s="88"/>
    </row>
    <row r="189" spans="2:14" ht="12.75" customHeight="1">
      <c r="B189" s="2"/>
      <c r="C189" s="2"/>
      <c r="D189" s="13"/>
      <c r="E189" s="11"/>
      <c r="G189" s="18"/>
      <c r="H189" s="18"/>
      <c r="I189" s="18"/>
      <c r="J189" s="18"/>
      <c r="K189" s="18"/>
      <c r="L189" s="18"/>
      <c r="M189" s="18"/>
      <c r="N189" s="88"/>
    </row>
    <row r="190" spans="2:14" ht="18" customHeight="1">
      <c r="B190" s="2">
        <v>900</v>
      </c>
      <c r="C190" s="20" t="s">
        <v>326</v>
      </c>
      <c r="D190" s="231"/>
      <c r="E190" s="11"/>
      <c r="N190" s="88"/>
    </row>
    <row r="191" spans="4:14" ht="13.5">
      <c r="D191" s="2" t="s">
        <v>325</v>
      </c>
      <c r="N191" s="88"/>
    </row>
    <row r="192" spans="2:14" ht="12.75" customHeight="1">
      <c r="B192" s="2">
        <v>901</v>
      </c>
      <c r="C192" s="2"/>
      <c r="D192" s="10" t="s">
        <v>332</v>
      </c>
      <c r="E192" s="11"/>
      <c r="G192" s="11">
        <f>E192*F192</f>
        <v>0</v>
      </c>
      <c r="I192" s="11">
        <f>H192*E192</f>
        <v>0</v>
      </c>
      <c r="L192" s="11">
        <f>G192+I192+K192</f>
        <v>0</v>
      </c>
      <c r="N192" s="257"/>
    </row>
    <row r="193" spans="2:14" ht="12.75" customHeight="1">
      <c r="B193" s="2">
        <v>902</v>
      </c>
      <c r="C193" s="2"/>
      <c r="D193" s="10" t="s">
        <v>200</v>
      </c>
      <c r="E193" s="11"/>
      <c r="G193" s="11">
        <f aca="true" t="shared" si="34" ref="G193:G209">E193*F193</f>
        <v>0</v>
      </c>
      <c r="I193" s="11">
        <f aca="true" t="shared" si="35" ref="I193:I209">H193*E193</f>
        <v>0</v>
      </c>
      <c r="L193" s="11">
        <f aca="true" t="shared" si="36" ref="L193:L209">G193+I193+K193</f>
        <v>0</v>
      </c>
      <c r="N193" s="257"/>
    </row>
    <row r="194" spans="2:14" ht="12.75" customHeight="1">
      <c r="B194" s="2">
        <v>903</v>
      </c>
      <c r="C194" s="2"/>
      <c r="D194" s="10" t="s">
        <v>327</v>
      </c>
      <c r="E194" s="11"/>
      <c r="G194" s="11">
        <f t="shared" si="34"/>
        <v>0</v>
      </c>
      <c r="I194" s="11">
        <f t="shared" si="35"/>
        <v>0</v>
      </c>
      <c r="L194" s="11">
        <f t="shared" si="36"/>
        <v>0</v>
      </c>
      <c r="N194" s="257"/>
    </row>
    <row r="195" spans="2:14" ht="12.75" customHeight="1">
      <c r="B195" s="2">
        <v>904</v>
      </c>
      <c r="C195" s="2"/>
      <c r="D195" s="10" t="s">
        <v>328</v>
      </c>
      <c r="E195" s="11"/>
      <c r="G195" s="11">
        <f t="shared" si="34"/>
        <v>0</v>
      </c>
      <c r="I195" s="11">
        <f t="shared" si="35"/>
        <v>0</v>
      </c>
      <c r="L195" s="11">
        <f t="shared" si="36"/>
        <v>0</v>
      </c>
      <c r="N195" s="257"/>
    </row>
    <row r="196" spans="2:14" ht="12.75" customHeight="1">
      <c r="B196" s="2">
        <v>905</v>
      </c>
      <c r="C196" s="2"/>
      <c r="D196" s="10" t="s">
        <v>329</v>
      </c>
      <c r="E196" s="11"/>
      <c r="G196" s="11">
        <f t="shared" si="34"/>
        <v>0</v>
      </c>
      <c r="I196" s="11">
        <f t="shared" si="35"/>
        <v>0</v>
      </c>
      <c r="L196" s="11">
        <f t="shared" si="36"/>
        <v>0</v>
      </c>
      <c r="N196" s="257"/>
    </row>
    <row r="197" spans="2:14" ht="12.75" customHeight="1">
      <c r="B197" s="2">
        <v>906</v>
      </c>
      <c r="C197" s="2"/>
      <c r="D197" s="10" t="s">
        <v>330</v>
      </c>
      <c r="E197" s="11"/>
      <c r="G197" s="11">
        <f t="shared" si="34"/>
        <v>0</v>
      </c>
      <c r="I197" s="11">
        <f t="shared" si="35"/>
        <v>0</v>
      </c>
      <c r="L197" s="11">
        <f t="shared" si="36"/>
        <v>0</v>
      </c>
      <c r="N197" s="257"/>
    </row>
    <row r="198" spans="2:14" ht="12.75" customHeight="1">
      <c r="B198" s="2">
        <v>907</v>
      </c>
      <c r="C198" s="2"/>
      <c r="D198" s="10" t="s">
        <v>331</v>
      </c>
      <c r="E198" s="11"/>
      <c r="G198" s="11">
        <f t="shared" si="34"/>
        <v>0</v>
      </c>
      <c r="I198" s="11">
        <f t="shared" si="35"/>
        <v>0</v>
      </c>
      <c r="L198" s="11">
        <f t="shared" si="36"/>
        <v>0</v>
      </c>
      <c r="N198" s="257"/>
    </row>
    <row r="199" spans="2:14" ht="12.75" customHeight="1">
      <c r="B199" s="2">
        <v>908</v>
      </c>
      <c r="C199" s="2"/>
      <c r="D199" s="10" t="s">
        <v>14</v>
      </c>
      <c r="E199" s="11"/>
      <c r="G199" s="11">
        <f t="shared" si="34"/>
        <v>0</v>
      </c>
      <c r="I199" s="11">
        <f t="shared" si="35"/>
        <v>0</v>
      </c>
      <c r="L199" s="11">
        <f t="shared" si="36"/>
        <v>0</v>
      </c>
      <c r="N199" s="257"/>
    </row>
    <row r="200" spans="2:14" ht="12.75" customHeight="1">
      <c r="B200" s="2">
        <v>909</v>
      </c>
      <c r="C200" s="2"/>
      <c r="D200" s="10" t="s">
        <v>155</v>
      </c>
      <c r="E200" s="11"/>
      <c r="G200" s="11">
        <f t="shared" si="34"/>
        <v>0</v>
      </c>
      <c r="I200" s="11">
        <f t="shared" si="35"/>
        <v>0</v>
      </c>
      <c r="L200" s="11">
        <f t="shared" si="36"/>
        <v>0</v>
      </c>
      <c r="N200" s="257"/>
    </row>
    <row r="201" spans="2:14" ht="12.75" customHeight="1">
      <c r="B201" s="2">
        <v>910</v>
      </c>
      <c r="C201" s="2"/>
      <c r="D201" s="10" t="s">
        <v>333</v>
      </c>
      <c r="E201" s="11"/>
      <c r="G201" s="11">
        <f t="shared" si="34"/>
        <v>0</v>
      </c>
      <c r="I201" s="11">
        <f t="shared" si="35"/>
        <v>0</v>
      </c>
      <c r="K201" s="235"/>
      <c r="L201" s="11">
        <f t="shared" si="36"/>
        <v>0</v>
      </c>
      <c r="N201" s="257"/>
    </row>
    <row r="202" spans="2:14" ht="13.5">
      <c r="B202" s="2"/>
      <c r="D202" s="2" t="s">
        <v>362</v>
      </c>
      <c r="N202" s="88"/>
    </row>
    <row r="203" spans="2:14" ht="12.75" customHeight="1">
      <c r="B203" s="2">
        <v>921</v>
      </c>
      <c r="C203" s="2"/>
      <c r="D203" s="10" t="s">
        <v>334</v>
      </c>
      <c r="E203" s="11"/>
      <c r="G203" s="11">
        <f t="shared" si="34"/>
        <v>0</v>
      </c>
      <c r="I203" s="11">
        <f t="shared" si="35"/>
        <v>0</v>
      </c>
      <c r="L203" s="11">
        <f t="shared" si="36"/>
        <v>0</v>
      </c>
      <c r="N203" s="257"/>
    </row>
    <row r="204" spans="2:14" ht="12.75" customHeight="1">
      <c r="B204" s="2">
        <v>922</v>
      </c>
      <c r="C204" s="2"/>
      <c r="D204" s="10" t="s">
        <v>336</v>
      </c>
      <c r="E204" s="11"/>
      <c r="G204" s="11">
        <f t="shared" si="34"/>
        <v>0</v>
      </c>
      <c r="I204" s="11">
        <f t="shared" si="35"/>
        <v>0</v>
      </c>
      <c r="L204" s="11">
        <f t="shared" si="36"/>
        <v>0</v>
      </c>
      <c r="N204" s="257"/>
    </row>
    <row r="205" spans="2:14" ht="12.75" customHeight="1">
      <c r="B205" s="2">
        <v>923</v>
      </c>
      <c r="C205" s="2"/>
      <c r="D205" s="10" t="s">
        <v>335</v>
      </c>
      <c r="E205" s="11"/>
      <c r="G205" s="11">
        <f t="shared" si="34"/>
        <v>0</v>
      </c>
      <c r="I205" s="11">
        <f t="shared" si="35"/>
        <v>0</v>
      </c>
      <c r="L205" s="11">
        <f t="shared" si="36"/>
        <v>0</v>
      </c>
      <c r="N205" s="257"/>
    </row>
    <row r="206" spans="2:14" ht="13.5">
      <c r="B206" s="2"/>
      <c r="D206" s="2" t="s">
        <v>363</v>
      </c>
      <c r="N206" s="88"/>
    </row>
    <row r="207" spans="2:14" ht="12.75" customHeight="1">
      <c r="B207" s="2">
        <v>931</v>
      </c>
      <c r="C207" s="2"/>
      <c r="D207" s="10" t="s">
        <v>337</v>
      </c>
      <c r="E207" s="11"/>
      <c r="G207" s="11">
        <f t="shared" si="34"/>
        <v>0</v>
      </c>
      <c r="I207" s="11">
        <f t="shared" si="35"/>
        <v>0</v>
      </c>
      <c r="L207" s="11">
        <f t="shared" si="36"/>
        <v>0</v>
      </c>
      <c r="N207" s="257"/>
    </row>
    <row r="208" spans="2:14" ht="13.5">
      <c r="B208" s="2">
        <v>932</v>
      </c>
      <c r="D208" s="10" t="s">
        <v>445</v>
      </c>
      <c r="G208" s="11">
        <f t="shared" si="34"/>
        <v>0</v>
      </c>
      <c r="I208" s="11">
        <f t="shared" si="35"/>
        <v>0</v>
      </c>
      <c r="L208" s="11">
        <f t="shared" si="36"/>
        <v>0</v>
      </c>
      <c r="N208" s="88"/>
    </row>
    <row r="209" spans="2:14" ht="13.5">
      <c r="B209" s="2">
        <v>939</v>
      </c>
      <c r="D209" s="10" t="s">
        <v>60</v>
      </c>
      <c r="G209" s="11">
        <f t="shared" si="34"/>
        <v>0</v>
      </c>
      <c r="I209" s="11">
        <f t="shared" si="35"/>
        <v>0</v>
      </c>
      <c r="L209" s="11">
        <f t="shared" si="36"/>
        <v>0</v>
      </c>
      <c r="N209" s="88"/>
    </row>
    <row r="210" spans="2:14" ht="12.75" customHeight="1">
      <c r="B210" s="2"/>
      <c r="C210" s="2"/>
      <c r="E210" s="11"/>
      <c r="N210" s="88"/>
    </row>
    <row r="211" spans="2:14" ht="12.75" customHeight="1">
      <c r="B211" s="2"/>
      <c r="C211" s="2" t="s">
        <v>142</v>
      </c>
      <c r="D211" s="13"/>
      <c r="E211" s="11"/>
      <c r="G211" s="14">
        <f>SUM(G192:G210)</f>
        <v>0</v>
      </c>
      <c r="I211" s="14">
        <f>SUM(I192:I210)</f>
        <v>0</v>
      </c>
      <c r="K211" s="14">
        <f>SUM(K192:K210)</f>
        <v>0</v>
      </c>
      <c r="L211" s="14">
        <f>K211+I211+G211</f>
        <v>0</v>
      </c>
      <c r="M211" s="14">
        <f>SUM(L192:L210)</f>
        <v>0</v>
      </c>
      <c r="N211" s="88"/>
    </row>
    <row r="212" spans="2:14" ht="12.75" customHeight="1">
      <c r="B212" s="2"/>
      <c r="C212" s="76"/>
      <c r="D212" s="6"/>
      <c r="E212" s="11"/>
      <c r="L212" s="16"/>
      <c r="M212" s="3"/>
      <c r="N212" s="88"/>
    </row>
    <row r="213" spans="2:14" ht="21.75" customHeight="1">
      <c r="B213" s="2">
        <v>1000</v>
      </c>
      <c r="C213" s="2" t="s">
        <v>375</v>
      </c>
      <c r="E213" s="11"/>
      <c r="N213" s="347" t="s">
        <v>37</v>
      </c>
    </row>
    <row r="214" spans="3:14" ht="12.75" customHeight="1">
      <c r="C214" s="2" t="s">
        <v>88</v>
      </c>
      <c r="E214" s="11"/>
      <c r="N214" s="87" t="s">
        <v>36</v>
      </c>
    </row>
    <row r="215" spans="2:14" ht="13.5">
      <c r="B215" s="2">
        <v>1001</v>
      </c>
      <c r="C215" s="2"/>
      <c r="D215" s="10" t="s">
        <v>228</v>
      </c>
      <c r="E215" s="11"/>
      <c r="G215" s="11">
        <f>F215*E215</f>
        <v>0</v>
      </c>
      <c r="L215" s="11">
        <f>G215+I215+K215</f>
        <v>0</v>
      </c>
      <c r="N215" s="88"/>
    </row>
    <row r="216" spans="2:14" ht="12.75" customHeight="1">
      <c r="B216" s="2">
        <v>1002</v>
      </c>
      <c r="C216" s="2"/>
      <c r="D216" s="10" t="s">
        <v>224</v>
      </c>
      <c r="E216" s="11"/>
      <c r="G216" s="11">
        <f>F216*E216</f>
        <v>0</v>
      </c>
      <c r="L216" s="11">
        <f>G216+I216+K216</f>
        <v>0</v>
      </c>
      <c r="N216" s="88"/>
    </row>
    <row r="217" spans="2:14" ht="12.75" customHeight="1">
      <c r="B217" s="2">
        <v>1003</v>
      </c>
      <c r="C217" s="2"/>
      <c r="D217" s="10" t="s">
        <v>460</v>
      </c>
      <c r="E217" s="11"/>
      <c r="G217" s="11">
        <f>F217*E217</f>
        <v>0</v>
      </c>
      <c r="L217" s="11">
        <f>G217+I217+K217</f>
        <v>0</v>
      </c>
      <c r="N217" s="88"/>
    </row>
    <row r="218" spans="2:14" ht="12" customHeight="1">
      <c r="B218" s="2"/>
      <c r="C218" s="2" t="s">
        <v>382</v>
      </c>
      <c r="E218" s="11"/>
      <c r="N218" s="88"/>
    </row>
    <row r="219" spans="2:14" ht="12.75" customHeight="1">
      <c r="B219" s="2">
        <v>1011</v>
      </c>
      <c r="C219" s="2"/>
      <c r="D219" s="10" t="s">
        <v>373</v>
      </c>
      <c r="E219" s="11"/>
      <c r="G219" s="11">
        <f aca="true" t="shared" si="37" ref="G219:G232">F219*E219</f>
        <v>0</v>
      </c>
      <c r="I219" s="11">
        <f>H219*E219</f>
        <v>0</v>
      </c>
      <c r="K219" s="11">
        <f aca="true" t="shared" si="38" ref="K219:K232">E219*J219</f>
        <v>0</v>
      </c>
      <c r="L219" s="11">
        <f>G219+I219+K219</f>
        <v>0</v>
      </c>
      <c r="N219" s="88"/>
    </row>
    <row r="220" spans="2:14" ht="12.75" customHeight="1">
      <c r="B220" s="2">
        <v>1012</v>
      </c>
      <c r="C220" s="2"/>
      <c r="D220" s="10" t="s">
        <v>224</v>
      </c>
      <c r="E220" s="11"/>
      <c r="G220" s="11">
        <f t="shared" si="37"/>
        <v>0</v>
      </c>
      <c r="I220" s="11">
        <f>H220*E220</f>
        <v>0</v>
      </c>
      <c r="K220" s="11">
        <f t="shared" si="38"/>
        <v>0</v>
      </c>
      <c r="L220" s="11">
        <f>G220+I220+K220</f>
        <v>0</v>
      </c>
      <c r="N220" s="88"/>
    </row>
    <row r="221" spans="2:14" ht="12.75" customHeight="1">
      <c r="B221" s="2">
        <v>1013</v>
      </c>
      <c r="C221" s="2"/>
      <c r="D221" s="10" t="s">
        <v>225</v>
      </c>
      <c r="E221" s="11"/>
      <c r="G221" s="11">
        <f t="shared" si="37"/>
        <v>0</v>
      </c>
      <c r="I221" s="11">
        <f>H221*E221</f>
        <v>0</v>
      </c>
      <c r="K221" s="11">
        <f t="shared" si="38"/>
        <v>0</v>
      </c>
      <c r="L221" s="11">
        <f>G221+I221+K221</f>
        <v>0</v>
      </c>
      <c r="N221" s="88"/>
    </row>
    <row r="222" spans="2:14" ht="12" customHeight="1">
      <c r="B222" s="2">
        <v>1014</v>
      </c>
      <c r="C222" s="2"/>
      <c r="D222" s="10" t="s">
        <v>226</v>
      </c>
      <c r="E222" s="11"/>
      <c r="G222" s="11">
        <f t="shared" si="37"/>
        <v>0</v>
      </c>
      <c r="I222" s="11">
        <f>H222*E222</f>
        <v>0</v>
      </c>
      <c r="K222" s="11">
        <f t="shared" si="38"/>
        <v>0</v>
      </c>
      <c r="L222" s="11">
        <f>G222+I222+K222</f>
        <v>0</v>
      </c>
      <c r="N222" s="87"/>
    </row>
    <row r="223" spans="2:14" ht="12" customHeight="1">
      <c r="B223" s="2"/>
      <c r="C223" s="2" t="s">
        <v>372</v>
      </c>
      <c r="E223" s="11"/>
      <c r="N223" s="88"/>
    </row>
    <row r="224" spans="2:14" ht="12" customHeight="1">
      <c r="B224" s="2">
        <v>1021</v>
      </c>
      <c r="C224" s="2"/>
      <c r="D224" s="10" t="s">
        <v>227</v>
      </c>
      <c r="E224" s="11"/>
      <c r="G224" s="11">
        <f t="shared" si="37"/>
        <v>0</v>
      </c>
      <c r="I224" s="11">
        <f aca="true" t="shared" si="39" ref="I224:I232">H224*E224</f>
        <v>0</v>
      </c>
      <c r="K224" s="11">
        <f t="shared" si="38"/>
        <v>0</v>
      </c>
      <c r="L224" s="11">
        <f aca="true" t="shared" si="40" ref="L224:L232">G224+I224+K224</f>
        <v>0</v>
      </c>
      <c r="N224" s="87"/>
    </row>
    <row r="225" spans="2:14" ht="12" customHeight="1">
      <c r="B225" s="2">
        <v>1022</v>
      </c>
      <c r="C225" s="2"/>
      <c r="D225" s="10" t="s">
        <v>80</v>
      </c>
      <c r="E225" s="11"/>
      <c r="G225" s="11">
        <f t="shared" si="37"/>
        <v>0</v>
      </c>
      <c r="I225" s="11">
        <f t="shared" si="39"/>
        <v>0</v>
      </c>
      <c r="K225" s="11">
        <f t="shared" si="38"/>
        <v>0</v>
      </c>
      <c r="L225" s="11">
        <f t="shared" si="40"/>
        <v>0</v>
      </c>
      <c r="N225" s="87"/>
    </row>
    <row r="226" spans="2:14" ht="12" customHeight="1">
      <c r="B226" s="2">
        <v>1023</v>
      </c>
      <c r="C226" s="2"/>
      <c r="D226" s="10" t="s">
        <v>374</v>
      </c>
      <c r="E226" s="11"/>
      <c r="G226" s="11">
        <f t="shared" si="37"/>
        <v>0</v>
      </c>
      <c r="I226" s="11">
        <f t="shared" si="39"/>
        <v>0</v>
      </c>
      <c r="K226" s="11">
        <f t="shared" si="38"/>
        <v>0</v>
      </c>
      <c r="L226" s="11">
        <f t="shared" si="40"/>
        <v>0</v>
      </c>
      <c r="N226" s="88"/>
    </row>
    <row r="227" spans="2:14" ht="12" customHeight="1">
      <c r="B227" s="2">
        <v>1024</v>
      </c>
      <c r="C227" s="2"/>
      <c r="D227" s="10" t="s">
        <v>81</v>
      </c>
      <c r="E227" s="11"/>
      <c r="G227" s="11">
        <f t="shared" si="37"/>
        <v>0</v>
      </c>
      <c r="I227" s="11">
        <f t="shared" si="39"/>
        <v>0</v>
      </c>
      <c r="K227" s="11">
        <f t="shared" si="38"/>
        <v>0</v>
      </c>
      <c r="L227" s="11">
        <f t="shared" si="40"/>
        <v>0</v>
      </c>
      <c r="N227" s="88"/>
    </row>
    <row r="228" spans="2:14" ht="12" customHeight="1">
      <c r="B228" s="2">
        <v>1025</v>
      </c>
      <c r="C228" s="2"/>
      <c r="D228" s="10" t="s">
        <v>82</v>
      </c>
      <c r="E228" s="11"/>
      <c r="G228" s="11">
        <f t="shared" si="37"/>
        <v>0</v>
      </c>
      <c r="I228" s="11">
        <f t="shared" si="39"/>
        <v>0</v>
      </c>
      <c r="K228" s="11">
        <f t="shared" si="38"/>
        <v>0</v>
      </c>
      <c r="L228" s="11">
        <f t="shared" si="40"/>
        <v>0</v>
      </c>
      <c r="N228" s="88"/>
    </row>
    <row r="229" spans="2:14" ht="12" customHeight="1">
      <c r="B229" s="2">
        <v>1026</v>
      </c>
      <c r="C229" s="2"/>
      <c r="D229" s="10" t="s">
        <v>40</v>
      </c>
      <c r="E229" s="11"/>
      <c r="G229" s="11">
        <f t="shared" si="37"/>
        <v>0</v>
      </c>
      <c r="I229" s="11">
        <f t="shared" si="39"/>
        <v>0</v>
      </c>
      <c r="K229" s="11">
        <f t="shared" si="38"/>
        <v>0</v>
      </c>
      <c r="L229" s="11">
        <f t="shared" si="40"/>
        <v>0</v>
      </c>
      <c r="N229" s="88"/>
    </row>
    <row r="230" spans="2:14" ht="12" customHeight="1">
      <c r="B230" s="2">
        <v>1027</v>
      </c>
      <c r="C230" s="2"/>
      <c r="D230" s="10" t="s">
        <v>62</v>
      </c>
      <c r="E230" s="11"/>
      <c r="G230" s="11">
        <f t="shared" si="37"/>
        <v>0</v>
      </c>
      <c r="I230" s="11">
        <f t="shared" si="39"/>
        <v>0</v>
      </c>
      <c r="K230" s="11">
        <f t="shared" si="38"/>
        <v>0</v>
      </c>
      <c r="L230" s="11">
        <f t="shared" si="40"/>
        <v>0</v>
      </c>
      <c r="N230" s="88"/>
    </row>
    <row r="231" spans="2:14" ht="12" customHeight="1">
      <c r="B231" s="2">
        <v>1028</v>
      </c>
      <c r="C231" s="2"/>
      <c r="D231" s="10" t="s">
        <v>63</v>
      </c>
      <c r="E231" s="11"/>
      <c r="G231" s="11">
        <f t="shared" si="37"/>
        <v>0</v>
      </c>
      <c r="I231" s="11">
        <f t="shared" si="39"/>
        <v>0</v>
      </c>
      <c r="K231" s="11">
        <f t="shared" si="38"/>
        <v>0</v>
      </c>
      <c r="L231" s="11">
        <f t="shared" si="40"/>
        <v>0</v>
      </c>
      <c r="N231" s="88"/>
    </row>
    <row r="232" spans="2:14" ht="12.75" customHeight="1">
      <c r="B232" s="2">
        <v>1029</v>
      </c>
      <c r="C232" s="2"/>
      <c r="D232" s="10" t="s">
        <v>60</v>
      </c>
      <c r="E232" s="11"/>
      <c r="G232" s="11">
        <f t="shared" si="37"/>
        <v>0</v>
      </c>
      <c r="I232" s="11">
        <f t="shared" si="39"/>
        <v>0</v>
      </c>
      <c r="K232" s="11">
        <f t="shared" si="38"/>
        <v>0</v>
      </c>
      <c r="L232" s="11">
        <f t="shared" si="40"/>
        <v>0</v>
      </c>
      <c r="N232" s="88"/>
    </row>
    <row r="233" spans="2:14" ht="12.75" customHeight="1">
      <c r="B233" s="2"/>
      <c r="C233" s="2" t="s">
        <v>142</v>
      </c>
      <c r="D233" s="13"/>
      <c r="E233" s="11"/>
      <c r="G233" s="14">
        <f>SUM(G214:G232)</f>
        <v>0</v>
      </c>
      <c r="I233" s="14">
        <f>SUM(I214:I232)</f>
        <v>0</v>
      </c>
      <c r="K233" s="14">
        <f>SUM(K214:K232)</f>
        <v>0</v>
      </c>
      <c r="L233" s="14">
        <f>G233+I233+K233</f>
        <v>0</v>
      </c>
      <c r="M233" s="14">
        <f>SUM(L214:L232)</f>
        <v>0</v>
      </c>
      <c r="N233" s="88"/>
    </row>
    <row r="234" spans="2:14" ht="21" customHeight="1">
      <c r="B234" s="2">
        <v>1100</v>
      </c>
      <c r="C234" s="2" t="s">
        <v>376</v>
      </c>
      <c r="E234" s="234"/>
      <c r="N234" s="306"/>
    </row>
    <row r="235" spans="3:14" ht="12.75" customHeight="1">
      <c r="C235" s="2" t="s">
        <v>88</v>
      </c>
      <c r="E235" s="11"/>
      <c r="N235" s="347" t="s">
        <v>11</v>
      </c>
    </row>
    <row r="236" spans="2:14" ht="12.75" customHeight="1">
      <c r="B236" s="2">
        <v>1101</v>
      </c>
      <c r="C236" s="2"/>
      <c r="D236" s="10" t="s">
        <v>222</v>
      </c>
      <c r="E236" s="11"/>
      <c r="G236" s="11">
        <f>F236*E236</f>
        <v>0</v>
      </c>
      <c r="I236" s="11">
        <f>H236*E236</f>
        <v>0</v>
      </c>
      <c r="L236" s="11">
        <f>G236+I236+K236</f>
        <v>0</v>
      </c>
      <c r="N236" s="87" t="s">
        <v>36</v>
      </c>
    </row>
    <row r="237" spans="2:14" ht="12.75" customHeight="1">
      <c r="B237" s="2">
        <v>1102</v>
      </c>
      <c r="C237" s="2"/>
      <c r="D237" s="10" t="s">
        <v>223</v>
      </c>
      <c r="E237" s="11"/>
      <c r="G237" s="11">
        <f>F237*E237</f>
        <v>0</v>
      </c>
      <c r="I237" s="11">
        <f>H237*E237</f>
        <v>0</v>
      </c>
      <c r="L237" s="11">
        <f>G237+I237+K237</f>
        <v>0</v>
      </c>
      <c r="N237" s="87"/>
    </row>
    <row r="238" spans="2:14" ht="12.75" customHeight="1">
      <c r="B238" s="2">
        <v>1103</v>
      </c>
      <c r="C238" s="2"/>
      <c r="D238" s="10" t="s">
        <v>383</v>
      </c>
      <c r="E238" s="11"/>
      <c r="G238" s="11">
        <f>F238*E238</f>
        <v>0</v>
      </c>
      <c r="I238" s="11">
        <f>H238*E238</f>
        <v>0</v>
      </c>
      <c r="L238" s="11">
        <f>G238+I238+K238</f>
        <v>0</v>
      </c>
      <c r="N238" s="88"/>
    </row>
    <row r="239" spans="2:14" ht="12.75" customHeight="1">
      <c r="B239" s="2"/>
      <c r="C239" s="435" t="s">
        <v>382</v>
      </c>
      <c r="D239" s="435"/>
      <c r="E239" s="11"/>
      <c r="N239" s="88"/>
    </row>
    <row r="240" spans="2:14" ht="12.75" customHeight="1">
      <c r="B240" s="2">
        <v>1110</v>
      </c>
      <c r="C240" s="2"/>
      <c r="D240" s="10" t="s">
        <v>222</v>
      </c>
      <c r="E240" s="11"/>
      <c r="G240" s="11">
        <f>F240*E240</f>
        <v>0</v>
      </c>
      <c r="I240" s="11">
        <f>H240*E240</f>
        <v>0</v>
      </c>
      <c r="K240" s="11">
        <f aca="true" t="shared" si="41" ref="K240:K249">E240*J240</f>
        <v>0</v>
      </c>
      <c r="L240" s="11">
        <f>G240+I240+K240</f>
        <v>0</v>
      </c>
      <c r="N240" s="88"/>
    </row>
    <row r="241" spans="2:14" ht="12.75" customHeight="1">
      <c r="B241" s="2">
        <v>1111</v>
      </c>
      <c r="C241" s="2"/>
      <c r="D241" s="10" t="s">
        <v>223</v>
      </c>
      <c r="E241" s="11"/>
      <c r="G241" s="11">
        <f>F241*E241</f>
        <v>0</v>
      </c>
      <c r="I241" s="11">
        <f>H241*E241</f>
        <v>0</v>
      </c>
      <c r="K241" s="11">
        <f t="shared" si="41"/>
        <v>0</v>
      </c>
      <c r="L241" s="11">
        <f>G241+I241+K241</f>
        <v>0</v>
      </c>
      <c r="N241" s="88"/>
    </row>
    <row r="242" spans="2:14" ht="12.75" customHeight="1">
      <c r="B242" s="2">
        <v>1112</v>
      </c>
      <c r="C242" s="2"/>
      <c r="D242" s="10" t="s">
        <v>383</v>
      </c>
      <c r="E242" s="11"/>
      <c r="G242" s="11">
        <f>F242*E242</f>
        <v>0</v>
      </c>
      <c r="I242" s="11">
        <f>H242*E242</f>
        <v>0</v>
      </c>
      <c r="K242" s="11">
        <f t="shared" si="41"/>
        <v>0</v>
      </c>
      <c r="L242" s="11">
        <f>G242+I242+K242</f>
        <v>0</v>
      </c>
      <c r="N242" s="88"/>
    </row>
    <row r="243" spans="2:14" ht="12.75" customHeight="1">
      <c r="B243" s="2">
        <v>1113</v>
      </c>
      <c r="C243" s="2"/>
      <c r="D243" s="10" t="s">
        <v>60</v>
      </c>
      <c r="E243" s="11"/>
      <c r="G243" s="11">
        <f>F243*E243</f>
        <v>0</v>
      </c>
      <c r="I243" s="11">
        <f>H243*E243</f>
        <v>0</v>
      </c>
      <c r="K243" s="11">
        <f t="shared" si="41"/>
        <v>0</v>
      </c>
      <c r="L243" s="11">
        <f>G243+I243+K243</f>
        <v>0</v>
      </c>
      <c r="N243" s="88"/>
    </row>
    <row r="244" spans="2:14" ht="12.75" customHeight="1">
      <c r="B244" s="2"/>
      <c r="C244" s="2" t="s">
        <v>39</v>
      </c>
      <c r="E244" s="11"/>
      <c r="N244" s="88"/>
    </row>
    <row r="245" spans="2:14" ht="12.75" customHeight="1">
      <c r="B245" s="2">
        <v>1121</v>
      </c>
      <c r="C245" s="2"/>
      <c r="D245" s="10" t="s">
        <v>64</v>
      </c>
      <c r="E245" s="11"/>
      <c r="G245" s="11">
        <f>F245*E245</f>
        <v>0</v>
      </c>
      <c r="I245" s="11">
        <f>H245*E245</f>
        <v>0</v>
      </c>
      <c r="K245" s="11">
        <f t="shared" si="41"/>
        <v>0</v>
      </c>
      <c r="L245" s="11">
        <f aca="true" t="shared" si="42" ref="L245:L250">G245+I245+K245</f>
        <v>0</v>
      </c>
      <c r="N245" s="87" t="s">
        <v>13</v>
      </c>
    </row>
    <row r="246" spans="2:14" ht="12.75" customHeight="1">
      <c r="B246" s="2">
        <v>1122</v>
      </c>
      <c r="C246" s="2"/>
      <c r="D246" s="10" t="s">
        <v>65</v>
      </c>
      <c r="E246" s="11"/>
      <c r="G246" s="11">
        <f>F246*E246</f>
        <v>0</v>
      </c>
      <c r="I246" s="11">
        <f>H246*E246</f>
        <v>0</v>
      </c>
      <c r="K246" s="11">
        <f t="shared" si="41"/>
        <v>0</v>
      </c>
      <c r="L246" s="11">
        <f t="shared" si="42"/>
        <v>0</v>
      </c>
      <c r="N246" s="88"/>
    </row>
    <row r="247" spans="2:14" ht="12.75" customHeight="1">
      <c r="B247" s="2">
        <v>1123</v>
      </c>
      <c r="C247" s="2"/>
      <c r="D247" s="10" t="s">
        <v>42</v>
      </c>
      <c r="E247" s="11"/>
      <c r="G247" s="11">
        <f>F247*E247</f>
        <v>0</v>
      </c>
      <c r="I247" s="11">
        <f>H247*E247</f>
        <v>0</v>
      </c>
      <c r="K247" s="11">
        <f t="shared" si="41"/>
        <v>0</v>
      </c>
      <c r="L247" s="11">
        <f t="shared" si="42"/>
        <v>0</v>
      </c>
      <c r="N247" s="87"/>
    </row>
    <row r="248" spans="2:14" ht="12.75" customHeight="1">
      <c r="B248" s="2">
        <v>1124</v>
      </c>
      <c r="C248" s="2"/>
      <c r="D248" s="10" t="s">
        <v>242</v>
      </c>
      <c r="E248" s="11"/>
      <c r="G248" s="11">
        <f>F248*E248</f>
        <v>0</v>
      </c>
      <c r="I248" s="11">
        <f>H248*E248</f>
        <v>0</v>
      </c>
      <c r="K248" s="11">
        <f t="shared" si="41"/>
        <v>0</v>
      </c>
      <c r="L248" s="11">
        <f t="shared" si="42"/>
        <v>0</v>
      </c>
      <c r="N248" s="88"/>
    </row>
    <row r="249" spans="2:14" ht="12.75" customHeight="1">
      <c r="B249" s="2">
        <v>1129</v>
      </c>
      <c r="C249" s="2"/>
      <c r="D249" s="10" t="s">
        <v>60</v>
      </c>
      <c r="E249" s="11"/>
      <c r="G249" s="11">
        <f>F249*E249</f>
        <v>0</v>
      </c>
      <c r="I249" s="11">
        <f>H249*E249</f>
        <v>0</v>
      </c>
      <c r="K249" s="11">
        <f t="shared" si="41"/>
        <v>0</v>
      </c>
      <c r="L249" s="11">
        <f t="shared" si="42"/>
        <v>0</v>
      </c>
      <c r="N249" s="88"/>
    </row>
    <row r="250" spans="2:14" ht="12.75" customHeight="1">
      <c r="B250" s="2"/>
      <c r="C250" s="2" t="s">
        <v>142</v>
      </c>
      <c r="D250" s="13"/>
      <c r="E250" s="11"/>
      <c r="G250" s="14">
        <f>SUM(G235:G249)</f>
        <v>0</v>
      </c>
      <c r="I250" s="14">
        <f>SUM(I235:I249)</f>
        <v>0</v>
      </c>
      <c r="K250" s="14">
        <f>SUM(K235:K249)</f>
        <v>0</v>
      </c>
      <c r="L250" s="14">
        <f t="shared" si="42"/>
        <v>0</v>
      </c>
      <c r="M250" s="14">
        <f>SUM(L235:L249)</f>
        <v>0</v>
      </c>
      <c r="N250" s="88"/>
    </row>
    <row r="251" spans="2:14" ht="21.75" customHeight="1">
      <c r="B251" s="2">
        <v>1200</v>
      </c>
      <c r="C251" s="2" t="s">
        <v>384</v>
      </c>
      <c r="E251" s="11"/>
      <c r="N251" s="88"/>
    </row>
    <row r="252" spans="2:14" ht="12.75" customHeight="1">
      <c r="B252" s="2">
        <v>1201</v>
      </c>
      <c r="C252" s="2"/>
      <c r="D252" s="10" t="s">
        <v>385</v>
      </c>
      <c r="E252" s="11"/>
      <c r="G252" s="11">
        <f>E252*F252</f>
        <v>0</v>
      </c>
      <c r="I252" s="11">
        <f aca="true" t="shared" si="43" ref="I252:I263">E252*H252</f>
        <v>0</v>
      </c>
      <c r="K252" s="11">
        <f>J252*E252</f>
        <v>0</v>
      </c>
      <c r="L252" s="11">
        <f aca="true" t="shared" si="44" ref="L252:L260">G252+I252+K252</f>
        <v>0</v>
      </c>
      <c r="N252" s="88"/>
    </row>
    <row r="253" spans="2:14" ht="13.5" customHeight="1">
      <c r="B253" s="2">
        <v>1202</v>
      </c>
      <c r="C253" s="2"/>
      <c r="D253" s="10" t="s">
        <v>386</v>
      </c>
      <c r="E253" s="11"/>
      <c r="G253" s="11">
        <f aca="true" t="shared" si="45" ref="G253:G262">E253*F253</f>
        <v>0</v>
      </c>
      <c r="I253" s="11">
        <f t="shared" si="43"/>
        <v>0</v>
      </c>
      <c r="K253" s="11">
        <f aca="true" t="shared" si="46" ref="K253:K263">J253*E253</f>
        <v>0</v>
      </c>
      <c r="L253" s="11">
        <f t="shared" si="44"/>
        <v>0</v>
      </c>
      <c r="N253" s="88"/>
    </row>
    <row r="254" spans="2:14" ht="12.75" customHeight="1">
      <c r="B254" s="2">
        <v>1203</v>
      </c>
      <c r="C254" s="2"/>
      <c r="D254" s="10" t="s">
        <v>387</v>
      </c>
      <c r="E254" s="11"/>
      <c r="G254" s="11">
        <f t="shared" si="45"/>
        <v>0</v>
      </c>
      <c r="I254" s="11">
        <f t="shared" si="43"/>
        <v>0</v>
      </c>
      <c r="K254" s="11">
        <f t="shared" si="46"/>
        <v>0</v>
      </c>
      <c r="L254" s="11">
        <f t="shared" si="44"/>
        <v>0</v>
      </c>
      <c r="N254" s="88"/>
    </row>
    <row r="255" spans="2:14" ht="12.75" customHeight="1">
      <c r="B255" s="2">
        <v>1204</v>
      </c>
      <c r="C255" s="2"/>
      <c r="D255" s="10" t="s">
        <v>388</v>
      </c>
      <c r="E255" s="11"/>
      <c r="G255" s="11">
        <f t="shared" si="45"/>
        <v>0</v>
      </c>
      <c r="I255" s="11">
        <f t="shared" si="43"/>
        <v>0</v>
      </c>
      <c r="K255" s="11">
        <f t="shared" si="46"/>
        <v>0</v>
      </c>
      <c r="L255" s="11">
        <f t="shared" si="44"/>
        <v>0</v>
      </c>
      <c r="N255" s="88"/>
    </row>
    <row r="256" spans="2:14" ht="12.75" customHeight="1">
      <c r="B256" s="2">
        <v>1205</v>
      </c>
      <c r="C256" s="2"/>
      <c r="D256" s="10" t="s">
        <v>389</v>
      </c>
      <c r="E256" s="11"/>
      <c r="G256" s="11">
        <f>E256*F256</f>
        <v>0</v>
      </c>
      <c r="I256" s="11">
        <f t="shared" si="43"/>
        <v>0</v>
      </c>
      <c r="K256" s="11">
        <f t="shared" si="46"/>
        <v>0</v>
      </c>
      <c r="L256" s="11">
        <f>G256+I256+K256</f>
        <v>0</v>
      </c>
      <c r="N256" s="88"/>
    </row>
    <row r="257" spans="2:14" ht="12.75" customHeight="1">
      <c r="B257" s="2">
        <v>1206</v>
      </c>
      <c r="C257" s="2"/>
      <c r="D257" s="10" t="s">
        <v>76</v>
      </c>
      <c r="E257" s="11"/>
      <c r="G257" s="11">
        <f t="shared" si="45"/>
        <v>0</v>
      </c>
      <c r="I257" s="11">
        <f t="shared" si="43"/>
        <v>0</v>
      </c>
      <c r="K257" s="11">
        <f t="shared" si="46"/>
        <v>0</v>
      </c>
      <c r="L257" s="11">
        <f t="shared" si="44"/>
        <v>0</v>
      </c>
      <c r="N257" s="87"/>
    </row>
    <row r="258" spans="2:14" ht="12.75" customHeight="1">
      <c r="B258" s="2">
        <v>1207</v>
      </c>
      <c r="C258" s="2"/>
      <c r="D258" s="10" t="s">
        <v>41</v>
      </c>
      <c r="E258" s="11"/>
      <c r="G258" s="11">
        <f>E258*F258</f>
        <v>0</v>
      </c>
      <c r="I258" s="11">
        <f t="shared" si="43"/>
        <v>0</v>
      </c>
      <c r="K258" s="11">
        <f t="shared" si="46"/>
        <v>0</v>
      </c>
      <c r="L258" s="11">
        <f>G258+I258+K258</f>
        <v>0</v>
      </c>
      <c r="N258" s="87"/>
    </row>
    <row r="259" spans="2:14" ht="12.75" customHeight="1">
      <c r="B259" s="2">
        <v>1208</v>
      </c>
      <c r="C259" s="2"/>
      <c r="D259" s="10" t="s">
        <v>55</v>
      </c>
      <c r="E259" s="11"/>
      <c r="G259" s="11">
        <f t="shared" si="45"/>
        <v>0</v>
      </c>
      <c r="I259" s="11">
        <f t="shared" si="43"/>
        <v>0</v>
      </c>
      <c r="K259" s="11">
        <f t="shared" si="46"/>
        <v>0</v>
      </c>
      <c r="L259" s="11">
        <f t="shared" si="44"/>
        <v>0</v>
      </c>
      <c r="N259" s="88"/>
    </row>
    <row r="260" spans="2:14" ht="12.75" customHeight="1">
      <c r="B260" s="2">
        <v>1209</v>
      </c>
      <c r="C260" s="2"/>
      <c r="D260" s="10" t="s">
        <v>390</v>
      </c>
      <c r="E260" s="11"/>
      <c r="G260" s="11">
        <f t="shared" si="45"/>
        <v>0</v>
      </c>
      <c r="I260" s="11">
        <f t="shared" si="43"/>
        <v>0</v>
      </c>
      <c r="K260" s="11">
        <f t="shared" si="46"/>
        <v>0</v>
      </c>
      <c r="L260" s="11">
        <f t="shared" si="44"/>
        <v>0</v>
      </c>
      <c r="N260" s="88"/>
    </row>
    <row r="261" spans="2:14" ht="12.75" customHeight="1">
      <c r="B261" s="2">
        <v>1210</v>
      </c>
      <c r="C261" s="2"/>
      <c r="D261" s="10" t="s">
        <v>455</v>
      </c>
      <c r="E261" s="11"/>
      <c r="G261" s="11">
        <f t="shared" si="45"/>
        <v>0</v>
      </c>
      <c r="I261" s="11">
        <f t="shared" si="43"/>
        <v>0</v>
      </c>
      <c r="K261" s="11">
        <f t="shared" si="46"/>
        <v>0</v>
      </c>
      <c r="L261" s="11">
        <f>G261+I261+K261</f>
        <v>0</v>
      </c>
      <c r="N261" s="88"/>
    </row>
    <row r="262" spans="2:14" ht="12.75" customHeight="1">
      <c r="B262" s="2">
        <v>1211</v>
      </c>
      <c r="C262" s="2"/>
      <c r="D262" s="10" t="s">
        <v>87</v>
      </c>
      <c r="E262" s="11"/>
      <c r="G262" s="11">
        <f t="shared" si="45"/>
        <v>0</v>
      </c>
      <c r="I262" s="11">
        <f t="shared" si="43"/>
        <v>0</v>
      </c>
      <c r="K262" s="11">
        <f t="shared" si="46"/>
        <v>0</v>
      </c>
      <c r="L262" s="11">
        <f>G262+I262+K262</f>
        <v>0</v>
      </c>
      <c r="N262" s="88"/>
    </row>
    <row r="263" spans="2:14" ht="12.75" customHeight="1">
      <c r="B263" s="2">
        <v>1219</v>
      </c>
      <c r="C263" s="2"/>
      <c r="D263" s="10" t="s">
        <v>60</v>
      </c>
      <c r="E263" s="11"/>
      <c r="G263" s="11">
        <f>E263*F263</f>
        <v>0</v>
      </c>
      <c r="I263" s="11">
        <f t="shared" si="43"/>
        <v>0</v>
      </c>
      <c r="K263" s="11">
        <f t="shared" si="46"/>
        <v>0</v>
      </c>
      <c r="L263" s="11">
        <f>G263+I263+K263</f>
        <v>0</v>
      </c>
      <c r="N263" s="88"/>
    </row>
    <row r="264" spans="2:14" ht="12.75" customHeight="1">
      <c r="B264" s="2"/>
      <c r="C264" s="2" t="s">
        <v>142</v>
      </c>
      <c r="E264" s="11"/>
      <c r="G264" s="14">
        <f>SUM(G251:G263)</f>
        <v>0</v>
      </c>
      <c r="I264" s="14">
        <f>SUM(I251:I263)</f>
        <v>0</v>
      </c>
      <c r="K264" s="14">
        <f>SUM(K251:K263)</f>
        <v>0</v>
      </c>
      <c r="L264" s="14">
        <f>G264+I264+K264</f>
        <v>0</v>
      </c>
      <c r="M264" s="14">
        <f>SUM(L251:L263)</f>
        <v>0</v>
      </c>
      <c r="N264" s="88"/>
    </row>
    <row r="265" spans="2:14" ht="21.75" customHeight="1">
      <c r="B265" s="2">
        <v>1300</v>
      </c>
      <c r="C265" s="2" t="s">
        <v>364</v>
      </c>
      <c r="E265" s="11"/>
      <c r="N265" s="256"/>
    </row>
    <row r="266" spans="2:14" ht="12.75" customHeight="1">
      <c r="B266" s="2">
        <v>1301</v>
      </c>
      <c r="C266" s="2"/>
      <c r="D266" s="10" t="s">
        <v>366</v>
      </c>
      <c r="E266" s="255"/>
      <c r="G266" s="11">
        <f>E266*F266</f>
        <v>0</v>
      </c>
      <c r="I266" s="11">
        <f>H266*E266</f>
        <v>0</v>
      </c>
      <c r="K266" s="11">
        <f>J266*E266</f>
        <v>0</v>
      </c>
      <c r="L266" s="11">
        <f>G266+I266+K266</f>
        <v>0</v>
      </c>
      <c r="M266" s="7"/>
      <c r="N266" s="88"/>
    </row>
    <row r="267" spans="2:14" ht="12.75" customHeight="1">
      <c r="B267" s="2">
        <v>1302</v>
      </c>
      <c r="C267" s="2"/>
      <c r="D267" s="10" t="s">
        <v>370</v>
      </c>
      <c r="E267" s="255"/>
      <c r="G267" s="11">
        <f>E267*F267</f>
        <v>0</v>
      </c>
      <c r="I267" s="11">
        <f aca="true" t="shared" si="47" ref="I267:I276">H267*E267</f>
        <v>0</v>
      </c>
      <c r="K267" s="11">
        <f>J267*E267</f>
        <v>0</v>
      </c>
      <c r="L267" s="11">
        <f>G267+I267+K267</f>
        <v>0</v>
      </c>
      <c r="M267" s="7"/>
      <c r="N267" s="88"/>
    </row>
    <row r="268" spans="2:14" ht="12.75" customHeight="1">
      <c r="B268" s="2">
        <v>1303</v>
      </c>
      <c r="C268" s="2"/>
      <c r="D268" s="10" t="s">
        <v>365</v>
      </c>
      <c r="E268" s="255"/>
      <c r="I268" s="11">
        <f t="shared" si="47"/>
        <v>0</v>
      </c>
      <c r="L268" s="11">
        <f aca="true" t="shared" si="48" ref="L268:L275">G268+I268+K268</f>
        <v>0</v>
      </c>
      <c r="M268" s="7"/>
      <c r="N268" s="88"/>
    </row>
    <row r="269" spans="2:14" ht="12.75" customHeight="1">
      <c r="B269" s="2">
        <v>1304</v>
      </c>
      <c r="C269" s="2"/>
      <c r="D269" s="10" t="s">
        <v>369</v>
      </c>
      <c r="E269" s="255"/>
      <c r="I269" s="11">
        <f t="shared" si="47"/>
        <v>0</v>
      </c>
      <c r="L269" s="11">
        <f t="shared" si="48"/>
        <v>0</v>
      </c>
      <c r="M269" s="7"/>
      <c r="N269" s="88"/>
    </row>
    <row r="270" spans="2:14" ht="12.75" customHeight="1">
      <c r="B270" s="2">
        <v>1305</v>
      </c>
      <c r="C270" s="2"/>
      <c r="D270" s="10" t="s">
        <v>371</v>
      </c>
      <c r="E270" s="255"/>
      <c r="I270" s="11">
        <f t="shared" si="47"/>
        <v>0</v>
      </c>
      <c r="L270" s="11">
        <f t="shared" si="48"/>
        <v>0</v>
      </c>
      <c r="M270" s="7"/>
      <c r="N270" s="88"/>
    </row>
    <row r="271" spans="2:14" ht="12.75" customHeight="1">
      <c r="B271" s="2">
        <v>1306</v>
      </c>
      <c r="C271" s="2"/>
      <c r="D271" s="10" t="s">
        <v>368</v>
      </c>
      <c r="E271" s="255"/>
      <c r="I271" s="11">
        <f t="shared" si="47"/>
        <v>0</v>
      </c>
      <c r="L271" s="11">
        <f t="shared" si="48"/>
        <v>0</v>
      </c>
      <c r="M271" s="7"/>
      <c r="N271" s="88"/>
    </row>
    <row r="272" spans="2:14" ht="12.75" customHeight="1">
      <c r="B272" s="2">
        <v>1307</v>
      </c>
      <c r="C272" s="2"/>
      <c r="D272" s="10" t="s">
        <v>367</v>
      </c>
      <c r="E272" s="255"/>
      <c r="I272" s="11">
        <f t="shared" si="47"/>
        <v>0</v>
      </c>
      <c r="L272" s="11">
        <f t="shared" si="48"/>
        <v>0</v>
      </c>
      <c r="M272" s="7"/>
      <c r="N272" s="88"/>
    </row>
    <row r="273" spans="2:14" ht="12.75" customHeight="1">
      <c r="B273" s="2">
        <v>1308</v>
      </c>
      <c r="C273" s="2"/>
      <c r="D273" s="10" t="s">
        <v>222</v>
      </c>
      <c r="E273" s="255"/>
      <c r="I273" s="11">
        <f t="shared" si="47"/>
        <v>0</v>
      </c>
      <c r="L273" s="11">
        <f t="shared" si="48"/>
        <v>0</v>
      </c>
      <c r="M273" s="7"/>
      <c r="N273" s="88"/>
    </row>
    <row r="274" spans="2:14" ht="12.75" customHeight="1">
      <c r="B274" s="2">
        <v>1309</v>
      </c>
      <c r="C274" s="2"/>
      <c r="D274" s="10" t="s">
        <v>51</v>
      </c>
      <c r="E274" s="255"/>
      <c r="I274" s="11">
        <f t="shared" si="47"/>
        <v>0</v>
      </c>
      <c r="L274" s="11">
        <f t="shared" si="48"/>
        <v>0</v>
      </c>
      <c r="M274" s="7"/>
      <c r="N274" s="88"/>
    </row>
    <row r="275" spans="2:14" ht="12.75" customHeight="1">
      <c r="B275" s="2">
        <v>1310</v>
      </c>
      <c r="C275" s="2"/>
      <c r="D275" s="10" t="s">
        <v>381</v>
      </c>
      <c r="E275" s="255"/>
      <c r="I275" s="11">
        <f t="shared" si="47"/>
        <v>0</v>
      </c>
      <c r="L275" s="11">
        <f t="shared" si="48"/>
        <v>0</v>
      </c>
      <c r="M275" s="7"/>
      <c r="N275" s="88"/>
    </row>
    <row r="276" spans="2:14" ht="12.75" customHeight="1">
      <c r="B276" s="2">
        <v>1319</v>
      </c>
      <c r="C276" s="2"/>
      <c r="D276" s="10" t="s">
        <v>60</v>
      </c>
      <c r="E276" s="255"/>
      <c r="I276" s="11">
        <f t="shared" si="47"/>
        <v>0</v>
      </c>
      <c r="L276" s="11">
        <f>G276+I276+K276</f>
        <v>0</v>
      </c>
      <c r="M276" s="7"/>
      <c r="N276" s="88"/>
    </row>
    <row r="277" spans="2:14" ht="12.75" customHeight="1">
      <c r="B277" s="2"/>
      <c r="C277" s="2" t="s">
        <v>142</v>
      </c>
      <c r="D277" s="13"/>
      <c r="E277" s="11"/>
      <c r="G277" s="14">
        <f>SUM(G266:G276)</f>
        <v>0</v>
      </c>
      <c r="H277" s="18"/>
      <c r="I277" s="14">
        <f>SUM(I265:I276)</f>
        <v>0</v>
      </c>
      <c r="J277" s="18"/>
      <c r="K277" s="14">
        <f>SUM(K265:K276)</f>
        <v>0</v>
      </c>
      <c r="L277" s="14">
        <f>G277+I277+K277</f>
        <v>0</v>
      </c>
      <c r="M277" s="14">
        <f>SUM(L265:L276)</f>
        <v>0</v>
      </c>
      <c r="N277" s="88"/>
    </row>
    <row r="278" spans="2:14" ht="12.75" customHeight="1" thickBot="1">
      <c r="B278" s="2"/>
      <c r="C278" s="2"/>
      <c r="D278" s="13"/>
      <c r="E278" s="11"/>
      <c r="G278" s="18"/>
      <c r="H278" s="18"/>
      <c r="I278" s="18"/>
      <c r="J278" s="18"/>
      <c r="K278" s="18"/>
      <c r="L278" s="18"/>
      <c r="M278" s="18"/>
      <c r="N278" s="88"/>
    </row>
    <row r="279" spans="1:72" s="81" customFormat="1" ht="24" customHeight="1" thickBot="1">
      <c r="A279" s="289"/>
      <c r="B279" s="301"/>
      <c r="C279" s="371" t="s">
        <v>244</v>
      </c>
      <c r="D279" s="302"/>
      <c r="E279" s="303"/>
      <c r="F279" s="304"/>
      <c r="G279" s="305"/>
      <c r="H279" s="305"/>
      <c r="I279" s="305"/>
      <c r="J279" s="305"/>
      <c r="K279" s="305"/>
      <c r="L279" s="305"/>
      <c r="M279" s="326">
        <f>SUM(M139:M277)</f>
        <v>0</v>
      </c>
      <c r="N279" s="341"/>
      <c r="O279" s="95"/>
      <c r="P279" s="95"/>
      <c r="Q279" s="95"/>
      <c r="R279" s="95"/>
      <c r="S279" s="95"/>
      <c r="T279" s="95"/>
      <c r="U279" s="95"/>
      <c r="V279" s="95"/>
      <c r="W279" s="95"/>
      <c r="X279" s="95"/>
      <c r="Y279" s="95"/>
      <c r="Z279" s="95"/>
      <c r="AA279" s="95"/>
      <c r="AB279" s="95"/>
      <c r="AC279" s="95"/>
      <c r="AD279" s="95"/>
      <c r="AE279" s="95"/>
      <c r="AF279" s="95"/>
      <c r="AG279" s="95"/>
      <c r="AH279" s="95"/>
      <c r="AI279" s="95"/>
      <c r="AJ279" s="95"/>
      <c r="AK279" s="95"/>
      <c r="AL279" s="95"/>
      <c r="AM279" s="95"/>
      <c r="AN279" s="95"/>
      <c r="AO279" s="95"/>
      <c r="AP279" s="95"/>
      <c r="AQ279" s="95"/>
      <c r="AR279" s="95"/>
      <c r="AS279" s="95"/>
      <c r="AT279" s="95"/>
      <c r="AU279" s="95"/>
      <c r="AV279" s="95"/>
      <c r="AW279" s="95"/>
      <c r="AX279" s="95"/>
      <c r="AY279" s="95"/>
      <c r="AZ279" s="95"/>
      <c r="BA279" s="95"/>
      <c r="BB279" s="95"/>
      <c r="BC279" s="95"/>
      <c r="BD279" s="95"/>
      <c r="BE279" s="95"/>
      <c r="BF279" s="95"/>
      <c r="BG279" s="95"/>
      <c r="BH279" s="95"/>
      <c r="BI279" s="95"/>
      <c r="BJ279" s="95"/>
      <c r="BK279" s="95"/>
      <c r="BL279" s="95"/>
      <c r="BM279" s="95"/>
      <c r="BN279" s="95"/>
      <c r="BO279" s="95"/>
      <c r="BP279" s="95"/>
      <c r="BQ279" s="95"/>
      <c r="BR279" s="95"/>
      <c r="BS279" s="95"/>
      <c r="BT279" s="95"/>
    </row>
    <row r="280" spans="2:14" ht="12.75" customHeight="1">
      <c r="B280" s="65"/>
      <c r="C280" s="79"/>
      <c r="D280" s="66"/>
      <c r="E280" s="233"/>
      <c r="F280" s="67"/>
      <c r="G280" s="68"/>
      <c r="H280" s="68"/>
      <c r="I280" s="68"/>
      <c r="J280" s="68"/>
      <c r="K280" s="68"/>
      <c r="L280" s="68"/>
      <c r="M280" s="80"/>
      <c r="N280" s="88"/>
    </row>
    <row r="281" spans="2:14" ht="19.5" customHeight="1">
      <c r="B281" s="370" t="s">
        <v>119</v>
      </c>
      <c r="C281" s="2"/>
      <c r="D281" s="13"/>
      <c r="E281" s="11"/>
      <c r="G281" s="18"/>
      <c r="H281" s="18"/>
      <c r="I281" s="18"/>
      <c r="J281" s="18"/>
      <c r="K281" s="18"/>
      <c r="L281" s="18"/>
      <c r="M281" s="18"/>
      <c r="N281" s="88"/>
    </row>
    <row r="282" spans="2:14" ht="18.75" customHeight="1">
      <c r="B282" s="2">
        <v>1400</v>
      </c>
      <c r="C282" s="2" t="s">
        <v>61</v>
      </c>
      <c r="E282" s="255"/>
      <c r="M282" s="7"/>
      <c r="N282" s="88"/>
    </row>
    <row r="283" spans="3:14" ht="12.75" customHeight="1">
      <c r="C283" s="2"/>
      <c r="D283" s="2" t="s">
        <v>79</v>
      </c>
      <c r="E283" s="255"/>
      <c r="I283" s="11">
        <f>E283*H283</f>
        <v>0</v>
      </c>
      <c r="K283" s="11">
        <f>E283*J283</f>
        <v>0</v>
      </c>
      <c r="L283" s="11">
        <f>G283+I283+K283</f>
        <v>0</v>
      </c>
      <c r="M283" s="7"/>
      <c r="N283" s="88" t="s">
        <v>498</v>
      </c>
    </row>
    <row r="284" spans="2:14" ht="12.75" customHeight="1">
      <c r="B284" s="2">
        <v>1401</v>
      </c>
      <c r="C284" s="2"/>
      <c r="D284" s="10" t="s">
        <v>239</v>
      </c>
      <c r="E284" s="255"/>
      <c r="I284" s="11">
        <f>E284*H284</f>
        <v>0</v>
      </c>
      <c r="K284" s="11">
        <f aca="true" t="shared" si="49" ref="K284:K295">E284*J284</f>
        <v>0</v>
      </c>
      <c r="L284" s="11">
        <f>G284+I284+K284</f>
        <v>0</v>
      </c>
      <c r="M284" s="7"/>
      <c r="N284" s="88"/>
    </row>
    <row r="285" spans="2:14" ht="12.75" customHeight="1">
      <c r="B285" s="2">
        <v>1402</v>
      </c>
      <c r="C285" s="2"/>
      <c r="D285" s="10" t="s">
        <v>392</v>
      </c>
      <c r="E285" s="255"/>
      <c r="I285" s="11">
        <f>E285*H285</f>
        <v>0</v>
      </c>
      <c r="K285" s="11">
        <f t="shared" si="49"/>
        <v>0</v>
      </c>
      <c r="L285" s="11">
        <f>G285+I285+K285</f>
        <v>0</v>
      </c>
      <c r="M285" s="7"/>
      <c r="N285" s="88"/>
    </row>
    <row r="286" spans="2:14" ht="12.75" customHeight="1">
      <c r="B286" s="2">
        <v>1403</v>
      </c>
      <c r="C286" s="2"/>
      <c r="D286" s="10" t="s">
        <v>241</v>
      </c>
      <c r="E286" s="255"/>
      <c r="I286" s="11">
        <f>E286*H286</f>
        <v>0</v>
      </c>
      <c r="K286" s="11">
        <f t="shared" si="49"/>
        <v>0</v>
      </c>
      <c r="L286" s="11">
        <f>G286+I286+K286</f>
        <v>0</v>
      </c>
      <c r="M286" s="7"/>
      <c r="N286" s="88"/>
    </row>
    <row r="287" spans="2:14" ht="12.75" customHeight="1">
      <c r="B287" s="2">
        <v>1404</v>
      </c>
      <c r="C287" s="2"/>
      <c r="D287" s="10" t="s">
        <v>395</v>
      </c>
      <c r="E287" s="255"/>
      <c r="I287" s="11">
        <f>E287*H287</f>
        <v>0</v>
      </c>
      <c r="K287" s="11">
        <f t="shared" si="49"/>
        <v>0</v>
      </c>
      <c r="L287" s="11">
        <f>G287+I287+K287</f>
        <v>0</v>
      </c>
      <c r="M287" s="7"/>
      <c r="N287" s="88"/>
    </row>
    <row r="288" spans="2:14" ht="12.75" customHeight="1">
      <c r="B288" s="2"/>
      <c r="C288" s="2"/>
      <c r="D288" s="2" t="s">
        <v>391</v>
      </c>
      <c r="E288" s="255"/>
      <c r="M288" s="7"/>
      <c r="N288" s="88"/>
    </row>
    <row r="289" spans="2:14" ht="12.75" customHeight="1">
      <c r="B289" s="2">
        <v>1411</v>
      </c>
      <c r="C289" s="2"/>
      <c r="D289" s="10" t="s">
        <v>21</v>
      </c>
      <c r="E289" s="255"/>
      <c r="K289" s="11">
        <f t="shared" si="49"/>
        <v>0</v>
      </c>
      <c r="L289" s="11">
        <f aca="true" t="shared" si="50" ref="L289:L296">G289+I289+K289</f>
        <v>0</v>
      </c>
      <c r="M289" s="7"/>
      <c r="N289" s="88"/>
    </row>
    <row r="290" spans="2:14" ht="12.75" customHeight="1">
      <c r="B290" s="2">
        <v>1412</v>
      </c>
      <c r="C290" s="2"/>
      <c r="D290" s="10" t="s">
        <v>22</v>
      </c>
      <c r="E290" s="255"/>
      <c r="K290" s="11">
        <f t="shared" si="49"/>
        <v>0</v>
      </c>
      <c r="L290" s="11">
        <f t="shared" si="50"/>
        <v>0</v>
      </c>
      <c r="M290" s="7"/>
      <c r="N290" s="88"/>
    </row>
    <row r="291" spans="2:14" ht="12.75" customHeight="1">
      <c r="B291" s="2">
        <v>1413</v>
      </c>
      <c r="C291" s="2"/>
      <c r="D291" s="10" t="s">
        <v>23</v>
      </c>
      <c r="E291" s="255"/>
      <c r="K291" s="11">
        <f t="shared" si="49"/>
        <v>0</v>
      </c>
      <c r="L291" s="11">
        <f t="shared" si="50"/>
        <v>0</v>
      </c>
      <c r="M291" s="7"/>
      <c r="N291" s="88"/>
    </row>
    <row r="292" spans="2:14" ht="12.75" customHeight="1">
      <c r="B292" s="2">
        <v>1414</v>
      </c>
      <c r="C292" s="2"/>
      <c r="D292" s="10" t="s">
        <v>24</v>
      </c>
      <c r="E292" s="255"/>
      <c r="K292" s="11">
        <f t="shared" si="49"/>
        <v>0</v>
      </c>
      <c r="L292" s="11">
        <f t="shared" si="50"/>
        <v>0</v>
      </c>
      <c r="M292" s="7"/>
      <c r="N292" s="88" t="s">
        <v>499</v>
      </c>
    </row>
    <row r="293" spans="2:14" ht="12.75" customHeight="1">
      <c r="B293" s="2">
        <v>1415</v>
      </c>
      <c r="C293" s="2"/>
      <c r="D293" s="10" t="s">
        <v>394</v>
      </c>
      <c r="E293" s="255"/>
      <c r="K293" s="11">
        <f t="shared" si="49"/>
        <v>0</v>
      </c>
      <c r="L293" s="11">
        <f t="shared" si="50"/>
        <v>0</v>
      </c>
      <c r="M293" s="7"/>
      <c r="N293" s="88" t="s">
        <v>500</v>
      </c>
    </row>
    <row r="294" spans="2:14" ht="12.75" customHeight="1">
      <c r="B294" s="2">
        <v>1416</v>
      </c>
      <c r="C294" s="2"/>
      <c r="D294" s="10" t="s">
        <v>393</v>
      </c>
      <c r="E294" s="255"/>
      <c r="K294" s="11">
        <f t="shared" si="49"/>
        <v>0</v>
      </c>
      <c r="L294" s="11">
        <f t="shared" si="50"/>
        <v>0</v>
      </c>
      <c r="M294" s="7"/>
      <c r="N294" s="88"/>
    </row>
    <row r="295" spans="2:14" ht="12.75" customHeight="1">
      <c r="B295" s="2">
        <v>1419</v>
      </c>
      <c r="C295" s="2"/>
      <c r="D295" s="10" t="s">
        <v>60</v>
      </c>
      <c r="E295" s="255"/>
      <c r="K295" s="11">
        <f t="shared" si="49"/>
        <v>0</v>
      </c>
      <c r="L295" s="11">
        <f t="shared" si="50"/>
        <v>0</v>
      </c>
      <c r="M295" s="7"/>
      <c r="N295" s="88" t="s">
        <v>501</v>
      </c>
    </row>
    <row r="296" spans="2:14" ht="13.5">
      <c r="B296" s="2"/>
      <c r="C296" s="2" t="s">
        <v>142</v>
      </c>
      <c r="D296" s="13"/>
      <c r="E296" s="255"/>
      <c r="G296" s="14">
        <f>SUM(G283:G295)</f>
        <v>0</v>
      </c>
      <c r="I296" s="14">
        <f>SUM(I283:I295)</f>
        <v>0</v>
      </c>
      <c r="K296" s="14">
        <f>SUM(K283:K295)</f>
        <v>0</v>
      </c>
      <c r="L296" s="14">
        <f t="shared" si="50"/>
        <v>0</v>
      </c>
      <c r="M296" s="14">
        <f>SUM(L283:L295)</f>
        <v>0</v>
      </c>
      <c r="N296" s="88"/>
    </row>
    <row r="297" spans="2:14" ht="13.5">
      <c r="B297" s="2"/>
      <c r="C297" s="2"/>
      <c r="D297" s="13"/>
      <c r="E297" s="255"/>
      <c r="G297" s="18"/>
      <c r="I297" s="18"/>
      <c r="K297" s="18"/>
      <c r="L297" s="18"/>
      <c r="M297" s="18"/>
      <c r="N297" s="88"/>
    </row>
    <row r="298" spans="2:14" ht="21.75" customHeight="1">
      <c r="B298" s="2">
        <v>1500</v>
      </c>
      <c r="C298" s="2" t="s">
        <v>58</v>
      </c>
      <c r="N298" s="347" t="s">
        <v>458</v>
      </c>
    </row>
    <row r="299" spans="2:14" ht="13.5">
      <c r="B299" s="2">
        <v>1501</v>
      </c>
      <c r="C299" s="2"/>
      <c r="D299" s="31" t="s">
        <v>25</v>
      </c>
      <c r="E299" s="102"/>
      <c r="G299" s="11">
        <f aca="true" t="shared" si="51" ref="G299:G306">E299*F299</f>
        <v>0</v>
      </c>
      <c r="I299" s="11">
        <f aca="true" t="shared" si="52" ref="I299:I306">E299*H299</f>
        <v>0</v>
      </c>
      <c r="K299" s="11">
        <f aca="true" t="shared" si="53" ref="K299:K306">E299*J299</f>
        <v>0</v>
      </c>
      <c r="L299" s="11">
        <f aca="true" t="shared" si="54" ref="L299:L306">G299+I299+K299</f>
        <v>0</v>
      </c>
      <c r="N299" s="88"/>
    </row>
    <row r="300" spans="2:14" ht="13.5">
      <c r="B300" s="2">
        <v>1502</v>
      </c>
      <c r="C300" s="2"/>
      <c r="D300" s="31" t="s">
        <v>26</v>
      </c>
      <c r="E300" s="102"/>
      <c r="G300" s="11">
        <f t="shared" si="51"/>
        <v>0</v>
      </c>
      <c r="I300" s="11">
        <f t="shared" si="52"/>
        <v>0</v>
      </c>
      <c r="K300" s="11">
        <f t="shared" si="53"/>
        <v>0</v>
      </c>
      <c r="L300" s="11">
        <f t="shared" si="54"/>
        <v>0</v>
      </c>
      <c r="N300" s="180"/>
    </row>
    <row r="301" spans="2:14" ht="13.5">
      <c r="B301" s="2">
        <v>1503</v>
      </c>
      <c r="C301" s="2"/>
      <c r="D301" s="31" t="s">
        <v>27</v>
      </c>
      <c r="E301" s="102"/>
      <c r="G301" s="11">
        <f t="shared" si="51"/>
        <v>0</v>
      </c>
      <c r="I301" s="11">
        <f t="shared" si="52"/>
        <v>0</v>
      </c>
      <c r="K301" s="11">
        <f t="shared" si="53"/>
        <v>0</v>
      </c>
      <c r="L301" s="11">
        <f t="shared" si="54"/>
        <v>0</v>
      </c>
      <c r="N301" s="180"/>
    </row>
    <row r="302" spans="2:14" ht="13.5">
      <c r="B302" s="2">
        <v>1504</v>
      </c>
      <c r="C302" s="2"/>
      <c r="D302" s="31" t="s">
        <v>28</v>
      </c>
      <c r="E302" s="102"/>
      <c r="G302" s="11">
        <f t="shared" si="51"/>
        <v>0</v>
      </c>
      <c r="I302" s="11">
        <f t="shared" si="52"/>
        <v>0</v>
      </c>
      <c r="K302" s="11">
        <f t="shared" si="53"/>
        <v>0</v>
      </c>
      <c r="L302" s="11">
        <f t="shared" si="54"/>
        <v>0</v>
      </c>
      <c r="N302" s="88" t="s">
        <v>496</v>
      </c>
    </row>
    <row r="303" spans="2:14" ht="13.5">
      <c r="B303" s="2">
        <v>1505</v>
      </c>
      <c r="C303" s="2"/>
      <c r="D303" s="31" t="s">
        <v>69</v>
      </c>
      <c r="E303" s="102"/>
      <c r="G303" s="11">
        <f t="shared" si="51"/>
        <v>0</v>
      </c>
      <c r="I303" s="11">
        <f t="shared" si="52"/>
        <v>0</v>
      </c>
      <c r="K303" s="11">
        <f t="shared" si="53"/>
        <v>0</v>
      </c>
      <c r="L303" s="11">
        <f t="shared" si="54"/>
        <v>0</v>
      </c>
      <c r="N303" s="88" t="s">
        <v>497</v>
      </c>
    </row>
    <row r="304" spans="2:14" ht="13.5">
      <c r="B304" s="2">
        <v>1506</v>
      </c>
      <c r="C304" s="2"/>
      <c r="D304" s="10" t="s">
        <v>52</v>
      </c>
      <c r="E304" s="11"/>
      <c r="G304" s="11">
        <f t="shared" si="51"/>
        <v>0</v>
      </c>
      <c r="I304" s="11">
        <f t="shared" si="52"/>
        <v>0</v>
      </c>
      <c r="K304" s="11">
        <f t="shared" si="53"/>
        <v>0</v>
      </c>
      <c r="L304" s="11">
        <f t="shared" si="54"/>
        <v>0</v>
      </c>
      <c r="N304" s="88"/>
    </row>
    <row r="305" spans="2:14" ht="13.5">
      <c r="B305" s="2">
        <v>1507</v>
      </c>
      <c r="C305" s="2"/>
      <c r="D305" s="10" t="s">
        <v>53</v>
      </c>
      <c r="E305" s="11"/>
      <c r="G305" s="11">
        <f t="shared" si="51"/>
        <v>0</v>
      </c>
      <c r="I305" s="11">
        <f t="shared" si="52"/>
        <v>0</v>
      </c>
      <c r="K305" s="11">
        <f t="shared" si="53"/>
        <v>0</v>
      </c>
      <c r="L305" s="11">
        <f t="shared" si="54"/>
        <v>0</v>
      </c>
      <c r="N305" s="88"/>
    </row>
    <row r="306" spans="2:14" ht="13.5">
      <c r="B306" s="2">
        <v>1508</v>
      </c>
      <c r="C306" s="2"/>
      <c r="D306" s="31" t="s">
        <v>70</v>
      </c>
      <c r="E306" s="102"/>
      <c r="G306" s="11">
        <f t="shared" si="51"/>
        <v>0</v>
      </c>
      <c r="I306" s="11">
        <f t="shared" si="52"/>
        <v>0</v>
      </c>
      <c r="K306" s="11">
        <f t="shared" si="53"/>
        <v>0</v>
      </c>
      <c r="L306" s="11">
        <f t="shared" si="54"/>
        <v>0</v>
      </c>
      <c r="N306" s="347"/>
    </row>
    <row r="307" spans="2:14" ht="13.5">
      <c r="B307" s="2">
        <v>1509</v>
      </c>
      <c r="C307" s="2"/>
      <c r="D307" s="31" t="s">
        <v>60</v>
      </c>
      <c r="E307" s="102"/>
      <c r="N307" s="347"/>
    </row>
    <row r="308" spans="2:14" ht="13.5">
      <c r="B308" s="2"/>
      <c r="C308" s="2"/>
      <c r="N308" s="347"/>
    </row>
    <row r="309" spans="2:14" ht="13.5">
      <c r="B309" s="2"/>
      <c r="C309" s="2" t="s">
        <v>142</v>
      </c>
      <c r="D309" s="13"/>
      <c r="G309" s="14">
        <f>SUM(G299:G308)</f>
        <v>0</v>
      </c>
      <c r="H309" s="18"/>
      <c r="I309" s="14">
        <f>SUM(I299:I308)</f>
        <v>0</v>
      </c>
      <c r="J309" s="18"/>
      <c r="K309" s="14">
        <f>SUM(K299:K308)</f>
        <v>0</v>
      </c>
      <c r="L309" s="14">
        <f>G309+K309+I309</f>
        <v>0</v>
      </c>
      <c r="M309" s="14">
        <f>SUM(L299:L308)</f>
        <v>0</v>
      </c>
      <c r="N309" s="88"/>
    </row>
    <row r="310" spans="2:14" ht="13.5">
      <c r="B310" s="2"/>
      <c r="C310" s="2"/>
      <c r="D310" s="13"/>
      <c r="G310" s="18"/>
      <c r="H310" s="18"/>
      <c r="I310" s="18"/>
      <c r="J310" s="18"/>
      <c r="K310" s="18"/>
      <c r="L310" s="18"/>
      <c r="M310" s="18"/>
      <c r="N310" s="88"/>
    </row>
    <row r="311" spans="2:14" ht="13.5">
      <c r="B311" s="2">
        <v>1600</v>
      </c>
      <c r="C311" s="2"/>
      <c r="D311" s="2" t="s">
        <v>401</v>
      </c>
      <c r="G311" s="18"/>
      <c r="H311" s="18"/>
      <c r="I311" s="18"/>
      <c r="J311" s="18"/>
      <c r="K311" s="18"/>
      <c r="L311" s="18"/>
      <c r="M311" s="18"/>
      <c r="N311" s="88"/>
    </row>
    <row r="312" spans="2:14" ht="13.5">
      <c r="B312" s="2">
        <v>1601</v>
      </c>
      <c r="C312" s="2"/>
      <c r="D312" s="10" t="s">
        <v>402</v>
      </c>
      <c r="G312" s="11">
        <f aca="true" t="shared" si="55" ref="G312:G318">E312*F312</f>
        <v>0</v>
      </c>
      <c r="H312" s="18"/>
      <c r="I312" s="11">
        <f aca="true" t="shared" si="56" ref="I312:I318">E312*H312</f>
        <v>0</v>
      </c>
      <c r="J312" s="7"/>
      <c r="K312" s="11">
        <f aca="true" t="shared" si="57" ref="K312:K318">E312*J312</f>
        <v>0</v>
      </c>
      <c r="L312" s="11">
        <f aca="true" t="shared" si="58" ref="L312:L318">G312+I312+K312</f>
        <v>0</v>
      </c>
      <c r="M312" s="18"/>
      <c r="N312" s="88"/>
    </row>
    <row r="313" spans="2:14" ht="13.5">
      <c r="B313" s="2">
        <v>1602</v>
      </c>
      <c r="C313" s="2"/>
      <c r="D313" s="10" t="s">
        <v>414</v>
      </c>
      <c r="G313" s="11">
        <f t="shared" si="55"/>
        <v>0</v>
      </c>
      <c r="H313" s="7"/>
      <c r="I313" s="11">
        <f t="shared" si="56"/>
        <v>0</v>
      </c>
      <c r="J313" s="18"/>
      <c r="K313" s="11">
        <f t="shared" si="57"/>
        <v>0</v>
      </c>
      <c r="L313" s="11">
        <f t="shared" si="58"/>
        <v>0</v>
      </c>
      <c r="M313" s="18"/>
      <c r="N313" s="88"/>
    </row>
    <row r="314" spans="2:14" ht="13.5">
      <c r="B314" s="2">
        <v>1603</v>
      </c>
      <c r="C314" s="2"/>
      <c r="D314" s="10" t="s">
        <v>415</v>
      </c>
      <c r="H314" s="18"/>
      <c r="J314" s="18"/>
      <c r="M314" s="18"/>
      <c r="N314" s="88"/>
    </row>
    <row r="315" spans="2:14" ht="13.5">
      <c r="B315" s="2">
        <v>1604</v>
      </c>
      <c r="C315" s="2"/>
      <c r="D315" s="10" t="s">
        <v>403</v>
      </c>
      <c r="G315" s="11">
        <f t="shared" si="55"/>
        <v>0</v>
      </c>
      <c r="H315" s="18"/>
      <c r="I315" s="11">
        <f t="shared" si="56"/>
        <v>0</v>
      </c>
      <c r="J315" s="18"/>
      <c r="K315" s="11">
        <f t="shared" si="57"/>
        <v>0</v>
      </c>
      <c r="L315" s="11">
        <f t="shared" si="58"/>
        <v>0</v>
      </c>
      <c r="M315" s="18"/>
      <c r="N315" s="88"/>
    </row>
    <row r="316" spans="2:14" ht="13.5">
      <c r="B316" s="2">
        <v>1605</v>
      </c>
      <c r="C316" s="2"/>
      <c r="D316" s="10" t="s">
        <v>404</v>
      </c>
      <c r="G316" s="11">
        <f t="shared" si="55"/>
        <v>0</v>
      </c>
      <c r="H316" s="18"/>
      <c r="I316" s="11">
        <f t="shared" si="56"/>
        <v>0</v>
      </c>
      <c r="J316" s="18"/>
      <c r="K316" s="11">
        <f t="shared" si="57"/>
        <v>0</v>
      </c>
      <c r="L316" s="11">
        <f t="shared" si="58"/>
        <v>0</v>
      </c>
      <c r="M316" s="18"/>
      <c r="N316" s="88"/>
    </row>
    <row r="317" spans="2:14" ht="13.5">
      <c r="B317" s="2">
        <v>1606</v>
      </c>
      <c r="C317" s="2"/>
      <c r="D317" s="10" t="s">
        <v>405</v>
      </c>
      <c r="G317" s="11">
        <f t="shared" si="55"/>
        <v>0</v>
      </c>
      <c r="H317" s="18"/>
      <c r="I317" s="11">
        <f t="shared" si="56"/>
        <v>0</v>
      </c>
      <c r="J317" s="7"/>
      <c r="K317" s="11">
        <f t="shared" si="57"/>
        <v>0</v>
      </c>
      <c r="L317" s="11">
        <f t="shared" si="58"/>
        <v>0</v>
      </c>
      <c r="M317" s="18"/>
      <c r="N317" s="88"/>
    </row>
    <row r="318" spans="2:14" ht="13.5">
      <c r="B318" s="2">
        <v>1607</v>
      </c>
      <c r="C318" s="2"/>
      <c r="D318" s="10" t="s">
        <v>60</v>
      </c>
      <c r="G318" s="11">
        <f t="shared" si="55"/>
        <v>0</v>
      </c>
      <c r="H318" s="18"/>
      <c r="I318" s="11">
        <f t="shared" si="56"/>
        <v>0</v>
      </c>
      <c r="J318" s="18"/>
      <c r="K318" s="11">
        <f t="shared" si="57"/>
        <v>0</v>
      </c>
      <c r="L318" s="11">
        <f t="shared" si="58"/>
        <v>0</v>
      </c>
      <c r="M318" s="18"/>
      <c r="N318" s="88"/>
    </row>
    <row r="319" spans="2:14" ht="13.5">
      <c r="B319" s="2"/>
      <c r="C319" s="2"/>
      <c r="G319" s="18"/>
      <c r="H319" s="18"/>
      <c r="I319" s="18"/>
      <c r="J319" s="18"/>
      <c r="K319" s="18"/>
      <c r="L319" s="18"/>
      <c r="M319" s="18"/>
      <c r="N319" s="88"/>
    </row>
    <row r="320" spans="2:14" ht="13.5">
      <c r="B320" s="2"/>
      <c r="C320" s="2" t="s">
        <v>142</v>
      </c>
      <c r="D320" s="13"/>
      <c r="G320" s="14">
        <f>SUM(G312:G319)</f>
        <v>0</v>
      </c>
      <c r="H320" s="18"/>
      <c r="I320" s="14">
        <f>SUM(I309:I319)</f>
        <v>0</v>
      </c>
      <c r="J320" s="18"/>
      <c r="K320" s="14">
        <f>SUM(K312:K319)</f>
        <v>0</v>
      </c>
      <c r="L320" s="14">
        <f>G320+K320+I320</f>
        <v>0</v>
      </c>
      <c r="M320" s="14">
        <f>SUM(L312:L319)</f>
        <v>0</v>
      </c>
      <c r="N320" s="88"/>
    </row>
    <row r="321" spans="2:14" ht="13.5">
      <c r="B321" s="2"/>
      <c r="C321" s="2"/>
      <c r="G321" s="18"/>
      <c r="H321" s="18"/>
      <c r="I321" s="18"/>
      <c r="J321" s="18"/>
      <c r="K321" s="18"/>
      <c r="L321" s="18"/>
      <c r="M321" s="18"/>
      <c r="N321" s="88"/>
    </row>
    <row r="322" spans="2:14" ht="21.75" customHeight="1">
      <c r="B322" s="2">
        <v>1700</v>
      </c>
      <c r="C322" s="2" t="s">
        <v>406</v>
      </c>
      <c r="D322" s="13"/>
      <c r="E322" s="11"/>
      <c r="G322" s="18"/>
      <c r="I322" s="18"/>
      <c r="K322" s="18"/>
      <c r="L322" s="18"/>
      <c r="M322" s="18"/>
      <c r="N322" s="88"/>
    </row>
    <row r="323" spans="2:14" ht="13.5">
      <c r="B323" s="2">
        <v>1701</v>
      </c>
      <c r="D323" s="10" t="s">
        <v>407</v>
      </c>
      <c r="I323" s="11">
        <f aca="true" t="shared" si="59" ref="I323:I332">E323*H323</f>
        <v>0</v>
      </c>
      <c r="K323" s="11">
        <f aca="true" t="shared" si="60" ref="K323:K332">J323*E323</f>
        <v>0</v>
      </c>
      <c r="L323" s="11">
        <f aca="true" t="shared" si="61" ref="L323:L332">K323+I323+G323</f>
        <v>0</v>
      </c>
      <c r="N323" s="88"/>
    </row>
    <row r="324" spans="2:14" ht="12.75" customHeight="1">
      <c r="B324" s="2">
        <v>1702</v>
      </c>
      <c r="C324" s="2"/>
      <c r="D324" s="10" t="s">
        <v>408</v>
      </c>
      <c r="E324" s="11"/>
      <c r="I324" s="11">
        <f t="shared" si="59"/>
        <v>0</v>
      </c>
      <c r="K324" s="11">
        <f t="shared" si="60"/>
        <v>0</v>
      </c>
      <c r="L324" s="11">
        <f t="shared" si="61"/>
        <v>0</v>
      </c>
      <c r="N324" s="88"/>
    </row>
    <row r="325" spans="2:14" ht="12.75" customHeight="1">
      <c r="B325" s="2">
        <v>1703</v>
      </c>
      <c r="C325" s="2"/>
      <c r="D325" s="10" t="s">
        <v>409</v>
      </c>
      <c r="E325" s="11"/>
      <c r="I325" s="11">
        <f t="shared" si="59"/>
        <v>0</v>
      </c>
      <c r="K325" s="11">
        <f t="shared" si="60"/>
        <v>0</v>
      </c>
      <c r="L325" s="11">
        <f t="shared" si="61"/>
        <v>0</v>
      </c>
      <c r="N325" s="88"/>
    </row>
    <row r="326" spans="2:14" ht="12.75" customHeight="1">
      <c r="B326" s="2">
        <v>1704</v>
      </c>
      <c r="C326" s="2"/>
      <c r="D326" s="10" t="s">
        <v>410</v>
      </c>
      <c r="E326" s="11"/>
      <c r="I326" s="11">
        <f t="shared" si="59"/>
        <v>0</v>
      </c>
      <c r="K326" s="11">
        <f t="shared" si="60"/>
        <v>0</v>
      </c>
      <c r="L326" s="11">
        <f t="shared" si="61"/>
        <v>0</v>
      </c>
      <c r="N326" s="88"/>
    </row>
    <row r="327" spans="2:14" ht="12.75" customHeight="1">
      <c r="B327" s="2">
        <v>1705</v>
      </c>
      <c r="C327" s="2"/>
      <c r="D327" s="10" t="s">
        <v>416</v>
      </c>
      <c r="E327" s="11"/>
      <c r="I327" s="11">
        <f t="shared" si="59"/>
        <v>0</v>
      </c>
      <c r="K327" s="11">
        <f t="shared" si="60"/>
        <v>0</v>
      </c>
      <c r="L327" s="11">
        <f t="shared" si="61"/>
        <v>0</v>
      </c>
      <c r="N327" s="88" t="s">
        <v>502</v>
      </c>
    </row>
    <row r="328" spans="2:14" ht="13.5">
      <c r="B328" s="2">
        <v>1706</v>
      </c>
      <c r="C328" s="2"/>
      <c r="D328" s="10" t="s">
        <v>411</v>
      </c>
      <c r="E328" s="11"/>
      <c r="I328" s="11">
        <f t="shared" si="59"/>
        <v>0</v>
      </c>
      <c r="K328" s="11">
        <f t="shared" si="60"/>
        <v>0</v>
      </c>
      <c r="L328" s="11">
        <f t="shared" si="61"/>
        <v>0</v>
      </c>
      <c r="N328" s="88"/>
    </row>
    <row r="329" spans="2:14" ht="12.75" customHeight="1">
      <c r="B329" s="2">
        <v>1709</v>
      </c>
      <c r="C329" s="2"/>
      <c r="D329" s="10" t="s">
        <v>49</v>
      </c>
      <c r="E329" s="11"/>
      <c r="I329" s="11">
        <f t="shared" si="59"/>
        <v>0</v>
      </c>
      <c r="K329" s="11">
        <f t="shared" si="60"/>
        <v>0</v>
      </c>
      <c r="L329" s="11">
        <f t="shared" si="61"/>
        <v>0</v>
      </c>
      <c r="N329" s="88"/>
    </row>
    <row r="330" spans="2:14" ht="12.75" customHeight="1">
      <c r="B330" s="2">
        <v>1710</v>
      </c>
      <c r="C330" s="2"/>
      <c r="D330" s="10" t="s">
        <v>412</v>
      </c>
      <c r="E330" s="11"/>
      <c r="I330" s="11">
        <f t="shared" si="59"/>
        <v>0</v>
      </c>
      <c r="K330" s="11">
        <f t="shared" si="60"/>
        <v>0</v>
      </c>
      <c r="L330" s="11">
        <f t="shared" si="61"/>
        <v>0</v>
      </c>
      <c r="N330" s="88"/>
    </row>
    <row r="331" spans="2:14" ht="12.75" customHeight="1">
      <c r="B331" s="2">
        <v>1711</v>
      </c>
      <c r="C331" s="2"/>
      <c r="D331" s="10" t="s">
        <v>413</v>
      </c>
      <c r="E331" s="11"/>
      <c r="I331" s="11">
        <f t="shared" si="59"/>
        <v>0</v>
      </c>
      <c r="K331" s="11">
        <f t="shared" si="60"/>
        <v>0</v>
      </c>
      <c r="L331" s="11">
        <f t="shared" si="61"/>
        <v>0</v>
      </c>
      <c r="N331" s="88"/>
    </row>
    <row r="332" spans="2:14" ht="12.75" customHeight="1">
      <c r="B332" s="2">
        <v>1712</v>
      </c>
      <c r="C332" s="2"/>
      <c r="D332" s="10" t="s">
        <v>50</v>
      </c>
      <c r="E332" s="11"/>
      <c r="I332" s="11">
        <f t="shared" si="59"/>
        <v>0</v>
      </c>
      <c r="K332" s="11">
        <f t="shared" si="60"/>
        <v>0</v>
      </c>
      <c r="L332" s="11">
        <f t="shared" si="61"/>
        <v>0</v>
      </c>
      <c r="N332" s="88" t="s">
        <v>187</v>
      </c>
    </row>
    <row r="333" ht="13.5">
      <c r="N333" s="88"/>
    </row>
    <row r="334" spans="2:14" ht="12.75" customHeight="1">
      <c r="B334" s="2"/>
      <c r="C334" s="2" t="s">
        <v>153</v>
      </c>
      <c r="E334" s="11"/>
      <c r="G334" s="213">
        <f>SUM(G323:G333)</f>
        <v>0</v>
      </c>
      <c r="I334" s="213">
        <f>SUM(I323:I333)</f>
        <v>0</v>
      </c>
      <c r="K334" s="213">
        <f>SUM(K323:K333)</f>
        <v>0</v>
      </c>
      <c r="L334" s="14">
        <f>K334+I334+G334</f>
        <v>0</v>
      </c>
      <c r="M334" s="213">
        <f>SUM(L322:L332)</f>
        <v>0</v>
      </c>
      <c r="N334" s="88"/>
    </row>
    <row r="335" spans="2:14" ht="12.75" customHeight="1">
      <c r="B335" s="2"/>
      <c r="C335" s="2"/>
      <c r="E335" s="11"/>
      <c r="N335" s="88"/>
    </row>
    <row r="336" spans="2:14" ht="21.75" customHeight="1">
      <c r="B336" s="2">
        <v>1800</v>
      </c>
      <c r="C336" s="2" t="s">
        <v>417</v>
      </c>
      <c r="E336" s="11"/>
      <c r="G336" s="4"/>
      <c r="I336" s="372"/>
      <c r="K336" s="30"/>
      <c r="L336" s="4"/>
      <c r="N336" s="87" t="s">
        <v>457</v>
      </c>
    </row>
    <row r="337" spans="2:14" ht="12.75" customHeight="1">
      <c r="B337" s="2">
        <v>1801</v>
      </c>
      <c r="C337" s="2"/>
      <c r="D337" s="10" t="s">
        <v>91</v>
      </c>
      <c r="E337" s="11"/>
      <c r="I337" s="7"/>
      <c r="K337" s="11">
        <f aca="true" t="shared" si="62" ref="K337:K344">J337*E337</f>
        <v>0</v>
      </c>
      <c r="L337" s="11">
        <f aca="true" t="shared" si="63" ref="L337:L344">G337+I337+K337</f>
        <v>0</v>
      </c>
      <c r="N337" s="347" t="s">
        <v>47</v>
      </c>
    </row>
    <row r="338" spans="2:14" ht="12.75" customHeight="1">
      <c r="B338" s="2">
        <v>1802</v>
      </c>
      <c r="C338" s="2"/>
      <c r="D338" s="10" t="s">
        <v>418</v>
      </c>
      <c r="E338" s="11"/>
      <c r="K338" s="11">
        <f t="shared" si="62"/>
        <v>0</v>
      </c>
      <c r="L338" s="11">
        <f t="shared" si="63"/>
        <v>0</v>
      </c>
      <c r="N338" s="87" t="s">
        <v>48</v>
      </c>
    </row>
    <row r="339" spans="2:14" ht="12.75" customHeight="1">
      <c r="B339" s="2">
        <v>1803</v>
      </c>
      <c r="C339" s="2"/>
      <c r="D339" s="10" t="s">
        <v>419</v>
      </c>
      <c r="E339" s="11"/>
      <c r="K339" s="11">
        <f t="shared" si="62"/>
        <v>0</v>
      </c>
      <c r="L339" s="11">
        <f t="shared" si="63"/>
        <v>0</v>
      </c>
      <c r="N339" s="88"/>
    </row>
    <row r="340" spans="2:14" ht="12.75" customHeight="1">
      <c r="B340" s="2">
        <v>1804</v>
      </c>
      <c r="C340" s="2"/>
      <c r="D340" s="10" t="s">
        <v>420</v>
      </c>
      <c r="E340" s="11"/>
      <c r="K340" s="11">
        <f t="shared" si="62"/>
        <v>0</v>
      </c>
      <c r="L340" s="11">
        <f t="shared" si="63"/>
        <v>0</v>
      </c>
      <c r="N340" s="88"/>
    </row>
    <row r="341" spans="2:14" ht="12.75" customHeight="1">
      <c r="B341" s="2">
        <v>1805</v>
      </c>
      <c r="C341" s="2"/>
      <c r="D341" s="10" t="s">
        <v>421</v>
      </c>
      <c r="E341" s="11"/>
      <c r="K341" s="11">
        <f t="shared" si="62"/>
        <v>0</v>
      </c>
      <c r="L341" s="11">
        <f t="shared" si="63"/>
        <v>0</v>
      </c>
      <c r="N341" s="88"/>
    </row>
    <row r="342" spans="2:14" ht="13.5">
      <c r="B342" s="2">
        <v>1806</v>
      </c>
      <c r="D342" s="10" t="s">
        <v>422</v>
      </c>
      <c r="K342" s="11">
        <f t="shared" si="62"/>
        <v>0</v>
      </c>
      <c r="L342" s="11">
        <f t="shared" si="63"/>
        <v>0</v>
      </c>
      <c r="N342" s="88"/>
    </row>
    <row r="343" spans="2:14" ht="13.5">
      <c r="B343" s="2">
        <v>1807</v>
      </c>
      <c r="D343" s="10" t="s">
        <v>132</v>
      </c>
      <c r="K343" s="11">
        <f t="shared" si="62"/>
        <v>0</v>
      </c>
      <c r="L343" s="11">
        <f t="shared" si="63"/>
        <v>0</v>
      </c>
      <c r="N343" s="88"/>
    </row>
    <row r="344" spans="2:14" ht="13.5">
      <c r="B344" s="2">
        <v>1808</v>
      </c>
      <c r="D344" s="10" t="s">
        <v>60</v>
      </c>
      <c r="K344" s="11">
        <f t="shared" si="62"/>
        <v>0</v>
      </c>
      <c r="L344" s="11">
        <f t="shared" si="63"/>
        <v>0</v>
      </c>
      <c r="N344" s="88"/>
    </row>
    <row r="345" spans="2:14" ht="13.5">
      <c r="B345" s="2"/>
      <c r="N345" s="88"/>
    </row>
    <row r="346" spans="2:14" ht="12" customHeight="1">
      <c r="B346" s="2"/>
      <c r="C346" s="2" t="s">
        <v>142</v>
      </c>
      <c r="D346" s="13"/>
      <c r="E346" s="11"/>
      <c r="G346" s="14">
        <f>SUM(G337:G345)</f>
        <v>0</v>
      </c>
      <c r="I346" s="14">
        <f>SUM(I337:I345)</f>
        <v>0</v>
      </c>
      <c r="K346" s="14">
        <f>SUM(K337:K345)</f>
        <v>0</v>
      </c>
      <c r="L346" s="14">
        <f>G346+I346+K346</f>
        <v>0</v>
      </c>
      <c r="M346" s="14">
        <f>SUM(L337:L345)</f>
        <v>0</v>
      </c>
      <c r="N346" s="88"/>
    </row>
    <row r="347" ht="13.5">
      <c r="N347" s="88"/>
    </row>
    <row r="348" spans="2:14" ht="21.75" customHeight="1">
      <c r="B348" s="2">
        <v>1900</v>
      </c>
      <c r="C348" s="2" t="s">
        <v>423</v>
      </c>
      <c r="D348" s="13"/>
      <c r="E348" s="11"/>
      <c r="G348" s="18"/>
      <c r="H348" s="168"/>
      <c r="I348" s="18"/>
      <c r="J348" s="18"/>
      <c r="K348" s="18"/>
      <c r="L348" s="18"/>
      <c r="M348" s="18"/>
      <c r="N348" s="88"/>
    </row>
    <row r="349" spans="2:14" ht="12.75" customHeight="1">
      <c r="B349" s="2">
        <v>1901</v>
      </c>
      <c r="C349" s="2"/>
      <c r="D349" s="10" t="s">
        <v>424</v>
      </c>
      <c r="E349" s="11"/>
      <c r="G349" s="7"/>
      <c r="H349" s="7"/>
      <c r="I349" s="7">
        <f>E349*H349</f>
        <v>0</v>
      </c>
      <c r="J349" s="7"/>
      <c r="K349" s="11">
        <f>J349*E349</f>
        <v>0</v>
      </c>
      <c r="L349" s="11">
        <f aca="true" t="shared" si="64" ref="L349:L354">G349+I349+K349</f>
        <v>0</v>
      </c>
      <c r="M349" s="18"/>
      <c r="N349" s="88"/>
    </row>
    <row r="350" spans="2:14" ht="12.75" customHeight="1">
      <c r="B350" s="2">
        <v>1902</v>
      </c>
      <c r="C350" s="2"/>
      <c r="D350" s="10" t="s">
        <v>425</v>
      </c>
      <c r="E350" s="11"/>
      <c r="G350" s="7"/>
      <c r="H350" s="7"/>
      <c r="I350" s="7">
        <f>E350*H350</f>
        <v>0</v>
      </c>
      <c r="J350" s="7"/>
      <c r="K350" s="11">
        <f>J350*E350</f>
        <v>0</v>
      </c>
      <c r="L350" s="11">
        <f t="shared" si="64"/>
        <v>0</v>
      </c>
      <c r="M350" s="18"/>
      <c r="N350" s="88"/>
    </row>
    <row r="351" spans="2:14" ht="12.75" customHeight="1">
      <c r="B351" s="2">
        <v>1903</v>
      </c>
      <c r="C351" s="2"/>
      <c r="D351" s="10" t="s">
        <v>426</v>
      </c>
      <c r="E351" s="11"/>
      <c r="G351" s="7"/>
      <c r="H351" s="7"/>
      <c r="I351" s="7">
        <f>E351*H351</f>
        <v>0</v>
      </c>
      <c r="J351" s="7"/>
      <c r="K351" s="11">
        <f>J351*E351</f>
        <v>0</v>
      </c>
      <c r="L351" s="11">
        <f t="shared" si="64"/>
        <v>0</v>
      </c>
      <c r="M351" s="18"/>
      <c r="N351" s="88"/>
    </row>
    <row r="352" spans="2:14" ht="12.75" customHeight="1">
      <c r="B352" s="2">
        <v>1904</v>
      </c>
      <c r="C352" s="2"/>
      <c r="D352" s="10" t="s">
        <v>427</v>
      </c>
      <c r="E352" s="11"/>
      <c r="G352" s="7"/>
      <c r="H352" s="7"/>
      <c r="I352" s="7">
        <f>E352*H352</f>
        <v>0</v>
      </c>
      <c r="J352" s="7"/>
      <c r="K352" s="11">
        <f>J352*E352</f>
        <v>0</v>
      </c>
      <c r="L352" s="11">
        <f t="shared" si="64"/>
        <v>0</v>
      </c>
      <c r="M352" s="18"/>
      <c r="N352" s="180"/>
    </row>
    <row r="353" spans="2:14" ht="12.75" customHeight="1">
      <c r="B353" s="2">
        <v>1905</v>
      </c>
      <c r="C353" s="2"/>
      <c r="D353" s="10" t="s">
        <v>60</v>
      </c>
      <c r="E353" s="11"/>
      <c r="G353" s="7"/>
      <c r="H353" s="7"/>
      <c r="I353" s="7">
        <f>E353*H353</f>
        <v>0</v>
      </c>
      <c r="J353" s="7"/>
      <c r="K353" s="11">
        <f>J353*E353</f>
        <v>0</v>
      </c>
      <c r="L353" s="11">
        <f t="shared" si="64"/>
        <v>0</v>
      </c>
      <c r="M353" s="18"/>
      <c r="N353" s="180"/>
    </row>
    <row r="354" spans="2:14" ht="12.75" customHeight="1">
      <c r="B354" s="2"/>
      <c r="C354" s="2" t="s">
        <v>142</v>
      </c>
      <c r="D354" s="13"/>
      <c r="E354" s="11"/>
      <c r="G354" s="14">
        <f>SUM(G349:G353)</f>
        <v>0</v>
      </c>
      <c r="I354" s="14">
        <f>SUM(I349:I353)</f>
        <v>0</v>
      </c>
      <c r="K354" s="14">
        <f>SUM(K349:K353)</f>
        <v>0</v>
      </c>
      <c r="L354" s="14">
        <f t="shared" si="64"/>
        <v>0</v>
      </c>
      <c r="M354" s="14">
        <f>SUM(L349:L353)</f>
        <v>0</v>
      </c>
      <c r="N354" s="88"/>
    </row>
    <row r="355" ht="13.5">
      <c r="N355" s="88"/>
    </row>
    <row r="356" spans="2:14" ht="21.75" customHeight="1">
      <c r="B356" s="2">
        <v>2000</v>
      </c>
      <c r="C356" s="2" t="s">
        <v>428</v>
      </c>
      <c r="E356" s="11"/>
      <c r="N356" s="88"/>
    </row>
    <row r="357" spans="2:14" ht="12.75" customHeight="1">
      <c r="B357" s="2">
        <v>2001</v>
      </c>
      <c r="C357" s="2"/>
      <c r="D357" s="10" t="s">
        <v>397</v>
      </c>
      <c r="E357" s="11"/>
      <c r="K357" s="11">
        <f aca="true" t="shared" si="65" ref="K357:K365">J357*E357</f>
        <v>0</v>
      </c>
      <c r="L357" s="11">
        <f aca="true" t="shared" si="66" ref="L357:L365">G357+I357+K357</f>
        <v>0</v>
      </c>
      <c r="N357" s="88"/>
    </row>
    <row r="358" spans="2:14" ht="12.75" customHeight="1">
      <c r="B358" s="2">
        <v>2002</v>
      </c>
      <c r="C358" s="2"/>
      <c r="D358" s="10" t="s">
        <v>89</v>
      </c>
      <c r="E358" s="11"/>
      <c r="K358" s="11">
        <f t="shared" si="65"/>
        <v>0</v>
      </c>
      <c r="L358" s="11">
        <f t="shared" si="66"/>
        <v>0</v>
      </c>
      <c r="N358" s="88"/>
    </row>
    <row r="359" spans="2:14" ht="12.75" customHeight="1">
      <c r="B359" s="2">
        <v>2003</v>
      </c>
      <c r="C359" s="2"/>
      <c r="D359" s="10" t="s">
        <v>398</v>
      </c>
      <c r="E359" s="11"/>
      <c r="K359" s="11">
        <f t="shared" si="65"/>
        <v>0</v>
      </c>
      <c r="L359" s="11">
        <f t="shared" si="66"/>
        <v>0</v>
      </c>
      <c r="N359" s="88"/>
    </row>
    <row r="360" spans="2:14" ht="12.75" customHeight="1">
      <c r="B360" s="2">
        <v>2004</v>
      </c>
      <c r="C360" s="2"/>
      <c r="D360" s="10" t="s">
        <v>399</v>
      </c>
      <c r="E360" s="11"/>
      <c r="K360" s="11">
        <f t="shared" si="65"/>
        <v>0</v>
      </c>
      <c r="L360" s="11">
        <f t="shared" si="66"/>
        <v>0</v>
      </c>
      <c r="N360" s="88"/>
    </row>
    <row r="361" spans="2:14" ht="12.75" customHeight="1">
      <c r="B361" s="2">
        <v>2005</v>
      </c>
      <c r="C361" s="2"/>
      <c r="D361" s="10" t="s">
        <v>90</v>
      </c>
      <c r="E361" s="11"/>
      <c r="K361" s="11">
        <f t="shared" si="65"/>
        <v>0</v>
      </c>
      <c r="L361" s="11">
        <f t="shared" si="66"/>
        <v>0</v>
      </c>
      <c r="N361" s="88" t="s">
        <v>198</v>
      </c>
    </row>
    <row r="362" spans="2:14" ht="12.75" customHeight="1">
      <c r="B362" s="2">
        <v>2006</v>
      </c>
      <c r="C362" s="2"/>
      <c r="D362" s="10" t="s">
        <v>400</v>
      </c>
      <c r="E362" s="11"/>
      <c r="K362" s="11">
        <f t="shared" si="65"/>
        <v>0</v>
      </c>
      <c r="L362" s="11">
        <f t="shared" si="66"/>
        <v>0</v>
      </c>
      <c r="N362" s="88"/>
    </row>
    <row r="363" spans="2:14" ht="12.75" customHeight="1">
      <c r="B363" s="2">
        <v>2007</v>
      </c>
      <c r="C363" s="2"/>
      <c r="D363" s="10" t="s">
        <v>429</v>
      </c>
      <c r="E363" s="11"/>
      <c r="K363" s="11">
        <f t="shared" si="65"/>
        <v>0</v>
      </c>
      <c r="L363" s="11">
        <f t="shared" si="66"/>
        <v>0</v>
      </c>
      <c r="N363" s="88"/>
    </row>
    <row r="364" spans="2:14" ht="12.75" customHeight="1">
      <c r="B364" s="2">
        <v>2008</v>
      </c>
      <c r="C364" s="2"/>
      <c r="D364" s="10" t="s">
        <v>396</v>
      </c>
      <c r="E364" s="11"/>
      <c r="K364" s="11">
        <f t="shared" si="65"/>
        <v>0</v>
      </c>
      <c r="L364" s="11">
        <f t="shared" si="66"/>
        <v>0</v>
      </c>
      <c r="N364" s="88"/>
    </row>
    <row r="365" spans="2:14" ht="12.75" customHeight="1">
      <c r="B365" s="2">
        <v>2009</v>
      </c>
      <c r="C365" s="2"/>
      <c r="D365" s="10" t="s">
        <v>430</v>
      </c>
      <c r="E365" s="11"/>
      <c r="K365" s="11">
        <f t="shared" si="65"/>
        <v>0</v>
      </c>
      <c r="L365" s="11">
        <f t="shared" si="66"/>
        <v>0</v>
      </c>
      <c r="N365" s="88"/>
    </row>
    <row r="366" spans="2:14" ht="12.75" customHeight="1">
      <c r="B366" s="2"/>
      <c r="C366" s="2"/>
      <c r="E366" s="11"/>
      <c r="N366" s="88"/>
    </row>
    <row r="367" spans="2:14" ht="12.75" customHeight="1">
      <c r="B367" s="2"/>
      <c r="C367" s="2" t="s">
        <v>153</v>
      </c>
      <c r="E367" s="11"/>
      <c r="G367" s="213">
        <f>SUM(G357:G364)</f>
        <v>0</v>
      </c>
      <c r="I367" s="213">
        <f>SUM(I357:I364)</f>
        <v>0</v>
      </c>
      <c r="K367" s="213">
        <f>SUM(K357:K366)</f>
        <v>0</v>
      </c>
      <c r="L367" s="14">
        <f>K367+I367+G367</f>
        <v>0</v>
      </c>
      <c r="M367" s="14">
        <f>SUM(L357:L366)</f>
        <v>0</v>
      </c>
      <c r="N367" s="88"/>
    </row>
    <row r="368" ht="14.25" thickBot="1">
      <c r="N368" s="88"/>
    </row>
    <row r="369" spans="1:72" s="325" customFormat="1" ht="22.5" customHeight="1" thickBot="1">
      <c r="A369" s="318"/>
      <c r="B369" s="319"/>
      <c r="C369" s="371" t="s">
        <v>167</v>
      </c>
      <c r="D369" s="327"/>
      <c r="E369" s="328"/>
      <c r="F369" s="329"/>
      <c r="G369" s="330"/>
      <c r="H369" s="329"/>
      <c r="I369" s="330"/>
      <c r="J369" s="329"/>
      <c r="K369" s="330"/>
      <c r="L369" s="330"/>
      <c r="M369" s="326">
        <f>SUM(M282:M367)</f>
        <v>0</v>
      </c>
      <c r="N369" s="341"/>
      <c r="O369" s="324"/>
      <c r="P369" s="324"/>
      <c r="Q369" s="324"/>
      <c r="R369" s="324"/>
      <c r="S369" s="324"/>
      <c r="T369" s="324"/>
      <c r="U369" s="324"/>
      <c r="V369" s="324"/>
      <c r="W369" s="324"/>
      <c r="X369" s="324"/>
      <c r="Y369" s="324"/>
      <c r="Z369" s="324"/>
      <c r="AA369" s="324"/>
      <c r="AB369" s="324"/>
      <c r="AC369" s="324"/>
      <c r="AD369" s="324"/>
      <c r="AE369" s="324"/>
      <c r="AF369" s="324"/>
      <c r="AG369" s="324"/>
      <c r="AH369" s="324"/>
      <c r="AI369" s="324"/>
      <c r="AJ369" s="324"/>
      <c r="AK369" s="324"/>
      <c r="AL369" s="324"/>
      <c r="AM369" s="324"/>
      <c r="AN369" s="324"/>
      <c r="AO369" s="324"/>
      <c r="AP369" s="324"/>
      <c r="AQ369" s="324"/>
      <c r="AR369" s="324"/>
      <c r="AS369" s="324"/>
      <c r="AT369" s="324"/>
      <c r="AU369" s="324"/>
      <c r="AV369" s="324"/>
      <c r="AW369" s="324"/>
      <c r="AX369" s="324"/>
      <c r="AY369" s="324"/>
      <c r="AZ369" s="324"/>
      <c r="BA369" s="324"/>
      <c r="BB369" s="324"/>
      <c r="BC369" s="324"/>
      <c r="BD369" s="324"/>
      <c r="BE369" s="324"/>
      <c r="BF369" s="324"/>
      <c r="BG369" s="324"/>
      <c r="BH369" s="324"/>
      <c r="BI369" s="324"/>
      <c r="BJ369" s="324"/>
      <c r="BK369" s="324"/>
      <c r="BL369" s="324"/>
      <c r="BM369" s="324"/>
      <c r="BN369" s="324"/>
      <c r="BO369" s="324"/>
      <c r="BP369" s="324"/>
      <c r="BQ369" s="324"/>
      <c r="BR369" s="324"/>
      <c r="BS369" s="324"/>
      <c r="BT369" s="324"/>
    </row>
    <row r="370" spans="2:14" ht="21.75" customHeight="1">
      <c r="B370" s="2"/>
      <c r="C370" s="2" t="s">
        <v>431</v>
      </c>
      <c r="D370" s="13"/>
      <c r="E370" s="11"/>
      <c r="G370" s="18"/>
      <c r="H370" s="168"/>
      <c r="I370" s="18"/>
      <c r="J370" s="18"/>
      <c r="K370" s="18"/>
      <c r="L370" s="18"/>
      <c r="M370" s="18"/>
      <c r="N370" s="88"/>
    </row>
    <row r="371" spans="2:14" ht="12.75" customHeight="1">
      <c r="B371" s="2">
        <v>2101</v>
      </c>
      <c r="C371" s="2"/>
      <c r="D371" s="10" t="s">
        <v>432</v>
      </c>
      <c r="E371" s="11"/>
      <c r="G371" s="7"/>
      <c r="H371" s="7"/>
      <c r="I371" s="7">
        <f aca="true" t="shared" si="67" ref="I371:I376">E371*H371</f>
        <v>0</v>
      </c>
      <c r="J371" s="7"/>
      <c r="K371" s="11">
        <f aca="true" t="shared" si="68" ref="K371:K376">J371*E371</f>
        <v>0</v>
      </c>
      <c r="L371" s="11">
        <f aca="true" t="shared" si="69" ref="L371:L378">G371+I371+K371</f>
        <v>0</v>
      </c>
      <c r="M371" s="18"/>
      <c r="N371" s="88"/>
    </row>
    <row r="372" spans="2:14" ht="12.75" customHeight="1">
      <c r="B372" s="2">
        <v>2102</v>
      </c>
      <c r="C372" s="2"/>
      <c r="D372" s="10" t="s">
        <v>433</v>
      </c>
      <c r="E372" s="11"/>
      <c r="G372" s="7"/>
      <c r="H372" s="7"/>
      <c r="I372" s="7">
        <f t="shared" si="67"/>
        <v>0</v>
      </c>
      <c r="J372" s="7"/>
      <c r="K372" s="11">
        <f t="shared" si="68"/>
        <v>0</v>
      </c>
      <c r="L372" s="11">
        <f t="shared" si="69"/>
        <v>0</v>
      </c>
      <c r="M372" s="18"/>
      <c r="N372" s="88"/>
    </row>
    <row r="373" spans="2:14" ht="12.75" customHeight="1">
      <c r="B373" s="2">
        <v>2103</v>
      </c>
      <c r="C373" s="2"/>
      <c r="D373" s="10" t="s">
        <v>434</v>
      </c>
      <c r="E373" s="11"/>
      <c r="G373" s="7"/>
      <c r="H373" s="7"/>
      <c r="I373" s="7">
        <f t="shared" si="67"/>
        <v>0</v>
      </c>
      <c r="J373" s="7"/>
      <c r="K373" s="11">
        <f t="shared" si="68"/>
        <v>0</v>
      </c>
      <c r="L373" s="11">
        <f t="shared" si="69"/>
        <v>0</v>
      </c>
      <c r="M373" s="18"/>
      <c r="N373" s="88"/>
    </row>
    <row r="374" spans="2:14" ht="12.75" customHeight="1">
      <c r="B374" s="2">
        <v>2104</v>
      </c>
      <c r="C374" s="2"/>
      <c r="D374" s="10" t="s">
        <v>435</v>
      </c>
      <c r="E374" s="11"/>
      <c r="G374" s="7"/>
      <c r="H374" s="7"/>
      <c r="I374" s="7">
        <f t="shared" si="67"/>
        <v>0</v>
      </c>
      <c r="J374" s="7"/>
      <c r="K374" s="11">
        <f t="shared" si="68"/>
        <v>0</v>
      </c>
      <c r="L374" s="11">
        <f t="shared" si="69"/>
        <v>0</v>
      </c>
      <c r="M374" s="18"/>
      <c r="N374" s="180"/>
    </row>
    <row r="375" spans="2:14" ht="12.75" customHeight="1">
      <c r="B375" s="2">
        <v>2105</v>
      </c>
      <c r="C375" s="2"/>
      <c r="D375" s="10" t="s">
        <v>85</v>
      </c>
      <c r="E375" s="11"/>
      <c r="G375" s="7"/>
      <c r="H375" s="7"/>
      <c r="I375" s="7">
        <f t="shared" si="67"/>
        <v>0</v>
      </c>
      <c r="J375" s="7"/>
      <c r="K375" s="11">
        <f t="shared" si="68"/>
        <v>0</v>
      </c>
      <c r="L375" s="11">
        <f t="shared" si="69"/>
        <v>0</v>
      </c>
      <c r="M375" s="18"/>
      <c r="N375" s="180"/>
    </row>
    <row r="376" spans="2:14" ht="12.75" customHeight="1">
      <c r="B376" s="2">
        <v>2106</v>
      </c>
      <c r="C376" s="2"/>
      <c r="D376" s="10" t="s">
        <v>436</v>
      </c>
      <c r="E376" s="11"/>
      <c r="G376" s="7"/>
      <c r="H376" s="7"/>
      <c r="I376" s="7">
        <f t="shared" si="67"/>
        <v>0</v>
      </c>
      <c r="J376" s="7"/>
      <c r="K376" s="11">
        <f t="shared" si="68"/>
        <v>0</v>
      </c>
      <c r="L376" s="11">
        <f t="shared" si="69"/>
        <v>0</v>
      </c>
      <c r="M376" s="18"/>
      <c r="N376" s="180"/>
    </row>
    <row r="377" spans="2:14" ht="12.75" customHeight="1">
      <c r="B377" s="2"/>
      <c r="C377" s="2"/>
      <c r="E377" s="11"/>
      <c r="G377" s="7"/>
      <c r="H377" s="7"/>
      <c r="I377" s="7"/>
      <c r="J377" s="7"/>
      <c r="M377" s="18"/>
      <c r="N377" s="88"/>
    </row>
    <row r="378" spans="2:14" ht="12.75" customHeight="1">
      <c r="B378" s="2"/>
      <c r="C378" s="2" t="s">
        <v>142</v>
      </c>
      <c r="D378" s="13"/>
      <c r="E378" s="11"/>
      <c r="G378" s="14">
        <f>SUM(G371:G377)</f>
        <v>0</v>
      </c>
      <c r="I378" s="14">
        <f>SUM(I371:I377)</f>
        <v>0</v>
      </c>
      <c r="K378" s="14">
        <f>SUM(K371:K377)</f>
        <v>0</v>
      </c>
      <c r="L378" s="14">
        <f t="shared" si="69"/>
        <v>0</v>
      </c>
      <c r="M378" s="14">
        <f>SUM(L371:L377)</f>
        <v>0</v>
      </c>
      <c r="N378" s="88"/>
    </row>
    <row r="379" ht="13.5">
      <c r="N379" s="88"/>
    </row>
    <row r="380" spans="2:14" ht="13.5">
      <c r="B380" s="2"/>
      <c r="C380" s="2"/>
      <c r="D380" s="13"/>
      <c r="E380" s="11"/>
      <c r="G380" s="18"/>
      <c r="I380" s="18"/>
      <c r="K380" s="18"/>
      <c r="L380" s="18"/>
      <c r="M380" s="18"/>
      <c r="N380" s="88"/>
    </row>
    <row r="381" spans="1:72" s="339" customFormat="1" ht="25.5" customHeight="1">
      <c r="A381" s="331"/>
      <c r="B381" s="332"/>
      <c r="C381" s="371" t="s">
        <v>456</v>
      </c>
      <c r="D381" s="333"/>
      <c r="E381" s="334"/>
      <c r="F381" s="335"/>
      <c r="G381" s="336"/>
      <c r="H381" s="335"/>
      <c r="I381" s="336"/>
      <c r="J381" s="335"/>
      <c r="K381" s="336"/>
      <c r="L381" s="337"/>
      <c r="M381" s="383">
        <f>M378</f>
        <v>0</v>
      </c>
      <c r="N381" s="341"/>
      <c r="O381" s="338"/>
      <c r="P381" s="338"/>
      <c r="Q381" s="338"/>
      <c r="R381" s="338"/>
      <c r="S381" s="338"/>
      <c r="T381" s="338"/>
      <c r="U381" s="338"/>
      <c r="V381" s="338"/>
      <c r="W381" s="338"/>
      <c r="X381" s="338"/>
      <c r="Y381" s="338"/>
      <c r="Z381" s="338"/>
      <c r="AA381" s="338"/>
      <c r="AB381" s="338"/>
      <c r="AC381" s="338"/>
      <c r="AD381" s="338"/>
      <c r="AE381" s="338"/>
      <c r="AF381" s="338"/>
      <c r="AG381" s="338"/>
      <c r="AH381" s="338"/>
      <c r="AI381" s="338"/>
      <c r="AJ381" s="338"/>
      <c r="AK381" s="338"/>
      <c r="AL381" s="338"/>
      <c r="AM381" s="338"/>
      <c r="AN381" s="338"/>
      <c r="AO381" s="338"/>
      <c r="AP381" s="338"/>
      <c r="AQ381" s="338"/>
      <c r="AR381" s="338"/>
      <c r="AS381" s="338"/>
      <c r="AT381" s="338"/>
      <c r="AU381" s="338"/>
      <c r="AV381" s="338"/>
      <c r="AW381" s="338"/>
      <c r="AX381" s="338"/>
      <c r="AY381" s="338"/>
      <c r="AZ381" s="338"/>
      <c r="BA381" s="338"/>
      <c r="BB381" s="338"/>
      <c r="BC381" s="338"/>
      <c r="BD381" s="338"/>
      <c r="BE381" s="338"/>
      <c r="BF381" s="338"/>
      <c r="BG381" s="338"/>
      <c r="BH381" s="338"/>
      <c r="BI381" s="338"/>
      <c r="BJ381" s="338"/>
      <c r="BK381" s="338"/>
      <c r="BL381" s="338"/>
      <c r="BM381" s="338"/>
      <c r="BN381" s="338"/>
      <c r="BO381" s="338"/>
      <c r="BP381" s="338"/>
      <c r="BQ381" s="338"/>
      <c r="BR381" s="338"/>
      <c r="BS381" s="338"/>
      <c r="BT381" s="338"/>
    </row>
    <row r="382" ht="20.25">
      <c r="N382" s="341"/>
    </row>
    <row r="383" spans="1:14" ht="12.75" customHeight="1">
      <c r="A383" s="240"/>
      <c r="B383" s="244"/>
      <c r="C383" s="245"/>
      <c r="D383" s="246"/>
      <c r="E383" s="241"/>
      <c r="F383" s="242"/>
      <c r="G383" s="249"/>
      <c r="H383" s="247"/>
      <c r="I383" s="249"/>
      <c r="J383" s="247"/>
      <c r="K383" s="249"/>
      <c r="L383" s="250"/>
      <c r="M383" s="248"/>
      <c r="N383" s="88"/>
    </row>
    <row r="384" spans="1:14" ht="12.75" customHeight="1" thickBot="1">
      <c r="A384" s="240"/>
      <c r="B384" s="244"/>
      <c r="C384" s="245"/>
      <c r="D384" s="246"/>
      <c r="E384" s="241"/>
      <c r="F384" s="242"/>
      <c r="G384" s="249"/>
      <c r="H384" s="247"/>
      <c r="I384" s="249"/>
      <c r="J384" s="247"/>
      <c r="K384" s="249"/>
      <c r="L384" s="250"/>
      <c r="M384" s="248"/>
      <c r="N384" s="88"/>
    </row>
    <row r="385" spans="1:72" s="339" customFormat="1" ht="25.5" customHeight="1" thickBot="1">
      <c r="A385" s="331"/>
      <c r="B385" s="332"/>
      <c r="C385" s="340" t="s">
        <v>173</v>
      </c>
      <c r="D385" s="333"/>
      <c r="E385" s="334"/>
      <c r="F385" s="335"/>
      <c r="G385" s="336"/>
      <c r="H385" s="335"/>
      <c r="I385" s="336"/>
      <c r="J385" s="335"/>
      <c r="K385" s="336"/>
      <c r="L385" s="337"/>
      <c r="M385" s="344">
        <f>M279+M369+M381</f>
        <v>0</v>
      </c>
      <c r="N385" s="341"/>
      <c r="O385" s="338"/>
      <c r="P385" s="338"/>
      <c r="Q385" s="338"/>
      <c r="R385" s="338"/>
      <c r="S385" s="338"/>
      <c r="T385" s="338"/>
      <c r="U385" s="338"/>
      <c r="V385" s="338"/>
      <c r="W385" s="338"/>
      <c r="X385" s="338"/>
      <c r="Y385" s="338"/>
      <c r="Z385" s="338"/>
      <c r="AA385" s="338"/>
      <c r="AB385" s="338"/>
      <c r="AC385" s="338"/>
      <c r="AD385" s="338"/>
      <c r="AE385" s="338"/>
      <c r="AF385" s="338"/>
      <c r="AG385" s="338"/>
      <c r="AH385" s="338"/>
      <c r="AI385" s="338"/>
      <c r="AJ385" s="338"/>
      <c r="AK385" s="338"/>
      <c r="AL385" s="338"/>
      <c r="AM385" s="338"/>
      <c r="AN385" s="338"/>
      <c r="AO385" s="338"/>
      <c r="AP385" s="338"/>
      <c r="AQ385" s="338"/>
      <c r="AR385" s="338"/>
      <c r="AS385" s="338"/>
      <c r="AT385" s="338"/>
      <c r="AU385" s="338"/>
      <c r="AV385" s="338"/>
      <c r="AW385" s="338"/>
      <c r="AX385" s="338"/>
      <c r="AY385" s="338"/>
      <c r="AZ385" s="338"/>
      <c r="BA385" s="338"/>
      <c r="BB385" s="338"/>
      <c r="BC385" s="338"/>
      <c r="BD385" s="338"/>
      <c r="BE385" s="338"/>
      <c r="BF385" s="338"/>
      <c r="BG385" s="338"/>
      <c r="BH385" s="338"/>
      <c r="BI385" s="338"/>
      <c r="BJ385" s="338"/>
      <c r="BK385" s="338"/>
      <c r="BL385" s="338"/>
      <c r="BM385" s="338"/>
      <c r="BN385" s="338"/>
      <c r="BO385" s="338"/>
      <c r="BP385" s="338"/>
      <c r="BQ385" s="338"/>
      <c r="BR385" s="338"/>
      <c r="BS385" s="338"/>
      <c r="BT385" s="338"/>
    </row>
    <row r="386" spans="1:72" s="339" customFormat="1" ht="25.5" customHeight="1">
      <c r="A386" s="331"/>
      <c r="B386" s="332"/>
      <c r="C386" s="340"/>
      <c r="D386" s="333"/>
      <c r="E386" s="334"/>
      <c r="F386" s="335"/>
      <c r="G386" s="336"/>
      <c r="H386" s="335"/>
      <c r="I386" s="336"/>
      <c r="J386" s="335"/>
      <c r="K386" s="336"/>
      <c r="L386" s="337"/>
      <c r="M386" s="383"/>
      <c r="N386" s="341"/>
      <c r="O386" s="338"/>
      <c r="P386" s="338"/>
      <c r="Q386" s="338"/>
      <c r="R386" s="338"/>
      <c r="S386" s="338"/>
      <c r="T386" s="338"/>
      <c r="U386" s="338"/>
      <c r="V386" s="338"/>
      <c r="W386" s="338"/>
      <c r="X386" s="338"/>
      <c r="Y386" s="338"/>
      <c r="Z386" s="338"/>
      <c r="AA386" s="338"/>
      <c r="AB386" s="338"/>
      <c r="AC386" s="338"/>
      <c r="AD386" s="338"/>
      <c r="AE386" s="338"/>
      <c r="AF386" s="338"/>
      <c r="AG386" s="338"/>
      <c r="AH386" s="338"/>
      <c r="AI386" s="338"/>
      <c r="AJ386" s="338"/>
      <c r="AK386" s="338"/>
      <c r="AL386" s="338"/>
      <c r="AM386" s="338"/>
      <c r="AN386" s="338"/>
      <c r="AO386" s="338"/>
      <c r="AP386" s="338"/>
      <c r="AQ386" s="338"/>
      <c r="AR386" s="338"/>
      <c r="AS386" s="338"/>
      <c r="AT386" s="338"/>
      <c r="AU386" s="338"/>
      <c r="AV386" s="338"/>
      <c r="AW386" s="338"/>
      <c r="AX386" s="338"/>
      <c r="AY386" s="338"/>
      <c r="AZ386" s="338"/>
      <c r="BA386" s="338"/>
      <c r="BB386" s="338"/>
      <c r="BC386" s="338"/>
      <c r="BD386" s="338"/>
      <c r="BE386" s="338"/>
      <c r="BF386" s="338"/>
      <c r="BG386" s="338"/>
      <c r="BH386" s="338"/>
      <c r="BI386" s="338"/>
      <c r="BJ386" s="338"/>
      <c r="BK386" s="338"/>
      <c r="BL386" s="338"/>
      <c r="BM386" s="338"/>
      <c r="BN386" s="338"/>
      <c r="BO386" s="338"/>
      <c r="BP386" s="338"/>
      <c r="BQ386" s="338"/>
      <c r="BR386" s="338"/>
      <c r="BS386" s="338"/>
      <c r="BT386" s="338"/>
    </row>
    <row r="387" spans="1:14" ht="12.75" customHeight="1">
      <c r="A387" s="91"/>
      <c r="B387" s="20"/>
      <c r="C387" s="106"/>
      <c r="D387" s="19"/>
      <c r="E387" s="11"/>
      <c r="G387" s="92"/>
      <c r="H387" s="23"/>
      <c r="I387" s="92"/>
      <c r="J387" s="23"/>
      <c r="K387" s="92"/>
      <c r="L387" s="107"/>
      <c r="M387" s="108"/>
      <c r="N387" s="88"/>
    </row>
    <row r="388" spans="2:14" ht="16.5" customHeight="1">
      <c r="B388" s="2"/>
      <c r="C388" s="2"/>
      <c r="D388" s="13"/>
      <c r="E388" s="11"/>
      <c r="G388" s="18"/>
      <c r="I388" s="18"/>
      <c r="K388" s="18"/>
      <c r="L388" s="18"/>
      <c r="M388" s="18"/>
      <c r="N388" s="88"/>
    </row>
    <row r="389" spans="2:14" ht="12.75" customHeight="1" thickBot="1">
      <c r="B389" s="2"/>
      <c r="C389" s="2"/>
      <c r="E389" s="11"/>
      <c r="G389" s="243"/>
      <c r="H389" s="97"/>
      <c r="I389" s="243"/>
      <c r="J389" s="97"/>
      <c r="K389" s="243"/>
      <c r="N389" s="88"/>
    </row>
    <row r="390" spans="1:72" s="325" customFormat="1" ht="25.5" customHeight="1" thickBot="1">
      <c r="A390" s="318"/>
      <c r="B390" s="319" t="s">
        <v>134</v>
      </c>
      <c r="C390" s="319"/>
      <c r="D390" s="320"/>
      <c r="E390" s="321"/>
      <c r="F390" s="322"/>
      <c r="G390" s="321"/>
      <c r="H390" s="322"/>
      <c r="I390" s="321"/>
      <c r="J390" s="322"/>
      <c r="K390" s="321"/>
      <c r="L390" s="323"/>
      <c r="M390" s="343">
        <f>M59+M385</f>
        <v>0</v>
      </c>
      <c r="N390" s="348" t="s">
        <v>232</v>
      </c>
      <c r="O390" s="324"/>
      <c r="P390" s="324"/>
      <c r="Q390" s="324"/>
      <c r="R390" s="324"/>
      <c r="S390" s="324"/>
      <c r="T390" s="324"/>
      <c r="U390" s="324"/>
      <c r="V390" s="324"/>
      <c r="W390" s="324"/>
      <c r="X390" s="324"/>
      <c r="Y390" s="324"/>
      <c r="Z390" s="324"/>
      <c r="AA390" s="324"/>
      <c r="AB390" s="324"/>
      <c r="AC390" s="324"/>
      <c r="AD390" s="324"/>
      <c r="AE390" s="324"/>
      <c r="AF390" s="324"/>
      <c r="AG390" s="324"/>
      <c r="AH390" s="324"/>
      <c r="AI390" s="324"/>
      <c r="AJ390" s="324"/>
      <c r="AK390" s="324"/>
      <c r="AL390" s="324"/>
      <c r="AM390" s="324"/>
      <c r="AN390" s="324"/>
      <c r="AO390" s="324"/>
      <c r="AP390" s="324"/>
      <c r="AQ390" s="324"/>
      <c r="AR390" s="324"/>
      <c r="AS390" s="324"/>
      <c r="AT390" s="324"/>
      <c r="AU390" s="324"/>
      <c r="AV390" s="324"/>
      <c r="AW390" s="324"/>
      <c r="AX390" s="324"/>
      <c r="AY390" s="324"/>
      <c r="AZ390" s="324"/>
      <c r="BA390" s="324"/>
      <c r="BB390" s="324"/>
      <c r="BC390" s="324"/>
      <c r="BD390" s="324"/>
      <c r="BE390" s="324"/>
      <c r="BF390" s="324"/>
      <c r="BG390" s="324"/>
      <c r="BH390" s="324"/>
      <c r="BI390" s="324"/>
      <c r="BJ390" s="324"/>
      <c r="BK390" s="324"/>
      <c r="BL390" s="324"/>
      <c r="BM390" s="324"/>
      <c r="BN390" s="324"/>
      <c r="BO390" s="324"/>
      <c r="BP390" s="324"/>
      <c r="BQ390" s="324"/>
      <c r="BR390" s="324"/>
      <c r="BS390" s="324"/>
      <c r="BT390" s="324"/>
    </row>
    <row r="391" spans="1:14" ht="13.5" customHeight="1">
      <c r="A391" s="91"/>
      <c r="B391" s="21"/>
      <c r="C391" s="20"/>
      <c r="D391" s="19"/>
      <c r="E391" s="11"/>
      <c r="H391" s="23"/>
      <c r="I391" s="92"/>
      <c r="J391" s="23"/>
      <c r="K391" s="92"/>
      <c r="L391" s="93"/>
      <c r="M391" s="93"/>
      <c r="N391" s="88"/>
    </row>
    <row r="392" spans="1:72" s="19" customFormat="1" ht="12" customHeight="1">
      <c r="A392" s="26"/>
      <c r="B392" s="2"/>
      <c r="C392" s="145"/>
      <c r="D392" s="10"/>
      <c r="E392" s="229"/>
      <c r="F392" s="204"/>
      <c r="G392" s="15"/>
      <c r="H392" s="204"/>
      <c r="I392" s="11"/>
      <c r="J392" s="6"/>
      <c r="K392" s="11"/>
      <c r="L392" s="11"/>
      <c r="M392" s="3"/>
      <c r="N392" s="88"/>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c r="AY392" s="23"/>
      <c r="AZ392" s="23"/>
      <c r="BA392" s="23"/>
      <c r="BB392" s="23"/>
      <c r="BC392" s="23"/>
      <c r="BD392" s="23"/>
      <c r="BE392" s="23"/>
      <c r="BF392" s="23"/>
      <c r="BG392" s="23"/>
      <c r="BH392" s="23"/>
      <c r="BI392" s="23"/>
      <c r="BJ392" s="23"/>
      <c r="BK392" s="23"/>
      <c r="BL392" s="23"/>
      <c r="BM392" s="23"/>
      <c r="BN392" s="23"/>
      <c r="BO392" s="23"/>
      <c r="BP392" s="23"/>
      <c r="BQ392" s="23"/>
      <c r="BR392" s="23"/>
      <c r="BS392" s="23"/>
      <c r="BT392" s="23"/>
    </row>
    <row r="393" spans="2:14" ht="13.5">
      <c r="B393" s="2"/>
      <c r="C393" s="145" t="s">
        <v>128</v>
      </c>
      <c r="E393" s="406">
        <f>'COVER SHEET'!F58</f>
        <v>0.05</v>
      </c>
      <c r="F393" s="204"/>
      <c r="G393" s="89">
        <f>M385</f>
        <v>0</v>
      </c>
      <c r="H393" s="204"/>
      <c r="I393" s="11">
        <f>G393*E393</f>
        <v>0</v>
      </c>
      <c r="L393" s="11">
        <f>I393</f>
        <v>0</v>
      </c>
      <c r="M393" s="3">
        <f>I393</f>
        <v>0</v>
      </c>
      <c r="N393" s="88" t="s">
        <v>133</v>
      </c>
    </row>
    <row r="394" ht="13.5">
      <c r="N394" s="88"/>
    </row>
    <row r="395" spans="2:14" ht="13.5">
      <c r="B395" s="2"/>
      <c r="C395" s="2" t="s">
        <v>437</v>
      </c>
      <c r="E395" s="406">
        <f>'COVER SHEET'!F59</f>
        <v>0.08</v>
      </c>
      <c r="F395" s="204"/>
      <c r="G395" s="89">
        <f>M385</f>
        <v>0</v>
      </c>
      <c r="H395" s="204"/>
      <c r="I395" s="11">
        <f>G395*E395</f>
        <v>0</v>
      </c>
      <c r="L395" s="11">
        <f>I395</f>
        <v>0</v>
      </c>
      <c r="M395" s="3">
        <f>I395</f>
        <v>0</v>
      </c>
      <c r="N395" s="88"/>
    </row>
    <row r="396" spans="2:14" ht="13.5">
      <c r="B396" s="2"/>
      <c r="C396" s="2"/>
      <c r="E396" s="229"/>
      <c r="F396" s="7"/>
      <c r="G396" s="7"/>
      <c r="L396" s="7"/>
      <c r="M396" s="3"/>
      <c r="N396" s="88"/>
    </row>
    <row r="397" spans="1:72" s="339" customFormat="1" ht="21" thickBot="1">
      <c r="A397" s="331"/>
      <c r="B397" s="350" t="s">
        <v>129</v>
      </c>
      <c r="C397" s="332"/>
      <c r="D397" s="333"/>
      <c r="E397" s="351"/>
      <c r="F397" s="337"/>
      <c r="G397" s="337"/>
      <c r="H397" s="335"/>
      <c r="I397" s="334"/>
      <c r="J397" s="335"/>
      <c r="K397" s="334"/>
      <c r="L397" s="337"/>
      <c r="M397" s="352">
        <f>SUM(M390:M396)</f>
        <v>0</v>
      </c>
      <c r="N397" s="341" t="s">
        <v>174</v>
      </c>
      <c r="O397" s="338"/>
      <c r="P397" s="338"/>
      <c r="Q397" s="338"/>
      <c r="R397" s="338"/>
      <c r="S397" s="338"/>
      <c r="T397" s="338"/>
      <c r="U397" s="338"/>
      <c r="V397" s="338"/>
      <c r="W397" s="338"/>
      <c r="X397" s="338"/>
      <c r="Y397" s="338"/>
      <c r="Z397" s="338"/>
      <c r="AA397" s="338"/>
      <c r="AB397" s="338"/>
      <c r="AC397" s="338"/>
      <c r="AD397" s="338"/>
      <c r="AE397" s="338"/>
      <c r="AF397" s="338"/>
      <c r="AG397" s="338"/>
      <c r="AH397" s="338"/>
      <c r="AI397" s="338"/>
      <c r="AJ397" s="338"/>
      <c r="AK397" s="338"/>
      <c r="AL397" s="338"/>
      <c r="AM397" s="338"/>
      <c r="AN397" s="338"/>
      <c r="AO397" s="338"/>
      <c r="AP397" s="338"/>
      <c r="AQ397" s="338"/>
      <c r="AR397" s="338"/>
      <c r="AS397" s="338"/>
      <c r="AT397" s="338"/>
      <c r="AU397" s="338"/>
      <c r="AV397" s="338"/>
      <c r="AW397" s="338"/>
      <c r="AX397" s="338"/>
      <c r="AY397" s="338"/>
      <c r="AZ397" s="338"/>
      <c r="BA397" s="338"/>
      <c r="BB397" s="338"/>
      <c r="BC397" s="338"/>
      <c r="BD397" s="338"/>
      <c r="BE397" s="338"/>
      <c r="BF397" s="338"/>
      <c r="BG397" s="338"/>
      <c r="BH397" s="338"/>
      <c r="BI397" s="338"/>
      <c r="BJ397" s="338"/>
      <c r="BK397" s="338"/>
      <c r="BL397" s="338"/>
      <c r="BM397" s="338"/>
      <c r="BN397" s="338"/>
      <c r="BO397" s="338"/>
      <c r="BP397" s="338"/>
      <c r="BQ397" s="338"/>
      <c r="BR397" s="338"/>
      <c r="BS397" s="338"/>
      <c r="BT397" s="338"/>
    </row>
    <row r="398" spans="2:14" ht="16.5" thickTop="1">
      <c r="B398" s="21"/>
      <c r="C398" s="2"/>
      <c r="E398" s="229"/>
      <c r="F398" s="7"/>
      <c r="G398" s="7"/>
      <c r="M398" s="3"/>
      <c r="N398" s="103" t="s">
        <v>131</v>
      </c>
    </row>
    <row r="399" spans="2:14" ht="15.75" customHeight="1">
      <c r="B399" s="2"/>
      <c r="C399" s="2"/>
      <c r="E399" s="11"/>
      <c r="M399" s="3"/>
      <c r="N399"/>
    </row>
    <row r="400" spans="1:13" ht="15.75" customHeight="1">
      <c r="A400" s="94"/>
      <c r="C400" s="82"/>
      <c r="D400" s="81"/>
      <c r="E400" s="11"/>
      <c r="G400" s="83"/>
      <c r="H400" s="95"/>
      <c r="I400" s="83"/>
      <c r="J400" s="95"/>
      <c r="K400" s="83"/>
      <c r="L400" s="84"/>
      <c r="M400"/>
    </row>
    <row r="401" ht="13.5">
      <c r="E401" s="11"/>
    </row>
    <row r="402" spans="5:14" ht="13.5">
      <c r="E402" s="11"/>
      <c r="N402" s="85"/>
    </row>
    <row r="403" ht="13.5">
      <c r="E403" s="11"/>
    </row>
    <row r="404" spans="1:72" s="81" customFormat="1" ht="19.5" customHeight="1">
      <c r="A404" s="26"/>
      <c r="B404" s="10"/>
      <c r="C404" s="10"/>
      <c r="D404" s="10"/>
      <c r="E404" s="11"/>
      <c r="F404" s="6"/>
      <c r="G404" s="11"/>
      <c r="H404" s="6"/>
      <c r="I404" s="11"/>
      <c r="J404" s="6"/>
      <c r="K404" s="11"/>
      <c r="L404" s="11"/>
      <c r="M404" s="11"/>
      <c r="N404" s="86"/>
      <c r="O404" s="95"/>
      <c r="P404" s="95"/>
      <c r="Q404" s="95"/>
      <c r="R404" s="95"/>
      <c r="S404" s="95"/>
      <c r="T404" s="95"/>
      <c r="U404" s="95"/>
      <c r="V404" s="95"/>
      <c r="W404" s="95"/>
      <c r="X404" s="95"/>
      <c r="Y404" s="95"/>
      <c r="Z404" s="95"/>
      <c r="AA404" s="95"/>
      <c r="AB404" s="95"/>
      <c r="AC404" s="95"/>
      <c r="AD404" s="95"/>
      <c r="AE404" s="95"/>
      <c r="AF404" s="95"/>
      <c r="AG404" s="95"/>
      <c r="AH404" s="95"/>
      <c r="AI404" s="95"/>
      <c r="AJ404" s="95"/>
      <c r="AK404" s="95"/>
      <c r="AL404" s="95"/>
      <c r="AM404" s="95"/>
      <c r="AN404" s="95"/>
      <c r="AO404" s="95"/>
      <c r="AP404" s="95"/>
      <c r="AQ404" s="95"/>
      <c r="AR404" s="95"/>
      <c r="AS404" s="95"/>
      <c r="AT404" s="95"/>
      <c r="AU404" s="95"/>
      <c r="AV404" s="95"/>
      <c r="AW404" s="95"/>
      <c r="AX404" s="95"/>
      <c r="AY404" s="95"/>
      <c r="AZ404" s="95"/>
      <c r="BA404" s="95"/>
      <c r="BB404" s="95"/>
      <c r="BC404" s="95"/>
      <c r="BD404" s="95"/>
      <c r="BE404" s="95"/>
      <c r="BF404" s="95"/>
      <c r="BG404" s="95"/>
      <c r="BH404" s="95"/>
      <c r="BI404" s="95"/>
      <c r="BJ404" s="95"/>
      <c r="BK404" s="95"/>
      <c r="BL404" s="95"/>
      <c r="BM404" s="95"/>
      <c r="BN404" s="95"/>
      <c r="BO404" s="95"/>
      <c r="BP404" s="95"/>
      <c r="BQ404" s="95"/>
      <c r="BR404" s="95"/>
      <c r="BS404" s="95"/>
      <c r="BT404" s="95"/>
    </row>
    <row r="405" spans="5:19" ht="13.5">
      <c r="E405" s="11"/>
      <c r="O405" s="5"/>
      <c r="R405" s="7"/>
      <c r="S405" s="8"/>
    </row>
    <row r="406" spans="5:19" ht="13.5">
      <c r="E406" s="11"/>
      <c r="O406" s="5"/>
      <c r="R406" s="7"/>
      <c r="S406" s="7"/>
    </row>
    <row r="407" ht="13.5">
      <c r="E407" s="11"/>
    </row>
    <row r="408" ht="13.5">
      <c r="E408" s="11"/>
    </row>
    <row r="409" ht="13.5">
      <c r="E409" s="11"/>
    </row>
    <row r="410" ht="13.5">
      <c r="E410" s="11"/>
    </row>
    <row r="411" ht="13.5">
      <c r="E411" s="11"/>
    </row>
    <row r="412" ht="13.5">
      <c r="E412" s="11"/>
    </row>
    <row r="413" ht="13.5">
      <c r="E413" s="11"/>
    </row>
    <row r="414" ht="13.5">
      <c r="E414" s="11"/>
    </row>
    <row r="415" ht="13.5">
      <c r="E415" s="11"/>
    </row>
    <row r="416" ht="13.5">
      <c r="E416" s="11"/>
    </row>
    <row r="417" ht="13.5">
      <c r="E417" s="11"/>
    </row>
    <row r="418" ht="13.5">
      <c r="E418" s="11"/>
    </row>
    <row r="419" ht="13.5">
      <c r="E419" s="11"/>
    </row>
    <row r="420" ht="13.5">
      <c r="E420" s="11"/>
    </row>
    <row r="421" ht="13.5">
      <c r="E421" s="11"/>
    </row>
    <row r="422" ht="13.5">
      <c r="E422" s="11"/>
    </row>
    <row r="423" ht="13.5">
      <c r="E423" s="11"/>
    </row>
    <row r="424" ht="13.5">
      <c r="E424" s="11"/>
    </row>
    <row r="425" ht="13.5">
      <c r="E425" s="11"/>
    </row>
    <row r="426" ht="13.5">
      <c r="E426" s="11"/>
    </row>
    <row r="427" ht="13.5">
      <c r="E427" s="11"/>
    </row>
    <row r="428" ht="13.5">
      <c r="E428" s="11"/>
    </row>
    <row r="429" ht="13.5">
      <c r="E429" s="11"/>
    </row>
    <row r="430" ht="13.5">
      <c r="E430" s="11"/>
    </row>
    <row r="431" ht="13.5">
      <c r="E431" s="11"/>
    </row>
    <row r="432" ht="13.5">
      <c r="E432" s="11"/>
    </row>
    <row r="433" ht="13.5">
      <c r="E433" s="11"/>
    </row>
    <row r="434" ht="13.5">
      <c r="E434" s="11"/>
    </row>
    <row r="435" ht="13.5">
      <c r="E435" s="11"/>
    </row>
    <row r="436" ht="13.5">
      <c r="E436" s="11"/>
    </row>
    <row r="437" ht="13.5">
      <c r="E437" s="11"/>
    </row>
    <row r="438" ht="13.5">
      <c r="E438" s="11"/>
    </row>
    <row r="439" ht="13.5">
      <c r="E439" s="11"/>
    </row>
    <row r="440" ht="13.5">
      <c r="E440" s="11"/>
    </row>
    <row r="441" ht="13.5">
      <c r="E441" s="11"/>
    </row>
    <row r="442" ht="13.5">
      <c r="E442" s="11"/>
    </row>
    <row r="443" ht="13.5">
      <c r="E443" s="11"/>
    </row>
    <row r="444" ht="13.5">
      <c r="E444" s="11"/>
    </row>
    <row r="445" ht="13.5">
      <c r="E445" s="11"/>
    </row>
    <row r="446" ht="13.5">
      <c r="E446" s="11"/>
    </row>
    <row r="447" ht="13.5">
      <c r="E447" s="11"/>
    </row>
    <row r="448" ht="13.5">
      <c r="E448" s="11"/>
    </row>
    <row r="449" ht="13.5">
      <c r="E449" s="11"/>
    </row>
    <row r="450" ht="13.5">
      <c r="E450" s="11"/>
    </row>
    <row r="451" ht="13.5">
      <c r="E451" s="11"/>
    </row>
    <row r="452" ht="13.5">
      <c r="E452" s="11"/>
    </row>
    <row r="453" ht="13.5">
      <c r="E453" s="11"/>
    </row>
    <row r="454" ht="13.5">
      <c r="E454" s="11"/>
    </row>
    <row r="455" ht="13.5">
      <c r="E455" s="11"/>
    </row>
    <row r="456" ht="13.5">
      <c r="E456" s="11"/>
    </row>
    <row r="457" ht="13.5">
      <c r="E457" s="11"/>
    </row>
    <row r="458" ht="13.5">
      <c r="E458" s="11"/>
    </row>
    <row r="459" ht="13.5">
      <c r="E459" s="11"/>
    </row>
    <row r="460" ht="13.5">
      <c r="E460" s="11"/>
    </row>
    <row r="461" ht="13.5">
      <c r="E461" s="11"/>
    </row>
    <row r="462" ht="13.5">
      <c r="E462" s="11"/>
    </row>
    <row r="463" ht="13.5">
      <c r="E463" s="11"/>
    </row>
    <row r="464" ht="13.5">
      <c r="E464" s="11"/>
    </row>
    <row r="465" ht="13.5">
      <c r="E465" s="11"/>
    </row>
    <row r="466" ht="13.5">
      <c r="E466" s="11"/>
    </row>
    <row r="467" ht="13.5">
      <c r="E467" s="11"/>
    </row>
    <row r="468" ht="13.5">
      <c r="E468" s="11"/>
    </row>
    <row r="469" ht="13.5">
      <c r="E469" s="11"/>
    </row>
    <row r="470" ht="13.5">
      <c r="E470" s="11"/>
    </row>
    <row r="471" ht="13.5">
      <c r="E471" s="11"/>
    </row>
    <row r="472" ht="13.5">
      <c r="E472" s="11"/>
    </row>
    <row r="473" ht="13.5">
      <c r="E473" s="11"/>
    </row>
    <row r="474" ht="13.5">
      <c r="E474" s="11"/>
    </row>
    <row r="475" ht="13.5">
      <c r="E475" s="11"/>
    </row>
    <row r="476" ht="13.5">
      <c r="E476" s="11"/>
    </row>
    <row r="477" ht="13.5">
      <c r="E477" s="11"/>
    </row>
    <row r="478" ht="13.5">
      <c r="E478" s="11"/>
    </row>
    <row r="479" ht="13.5">
      <c r="E479" s="11"/>
    </row>
    <row r="480" ht="13.5">
      <c r="E480" s="11"/>
    </row>
    <row r="481" ht="13.5">
      <c r="E481" s="11"/>
    </row>
    <row r="482" ht="13.5">
      <c r="E482" s="11"/>
    </row>
    <row r="483" ht="13.5">
      <c r="E483" s="11"/>
    </row>
    <row r="484" ht="13.5">
      <c r="E484" s="11"/>
    </row>
    <row r="485" ht="13.5">
      <c r="E485" s="11"/>
    </row>
    <row r="486" ht="13.5">
      <c r="E486" s="11"/>
    </row>
    <row r="487" ht="13.5">
      <c r="E487" s="11"/>
    </row>
    <row r="488" ht="13.5">
      <c r="E488" s="11"/>
    </row>
    <row r="489" ht="13.5">
      <c r="E489" s="11"/>
    </row>
    <row r="490" ht="13.5">
      <c r="E490" s="11"/>
    </row>
    <row r="491" ht="13.5">
      <c r="E491" s="11"/>
    </row>
    <row r="492" ht="13.5">
      <c r="E492" s="11"/>
    </row>
    <row r="493" ht="13.5">
      <c r="E493" s="11"/>
    </row>
    <row r="494" ht="13.5">
      <c r="E494" s="11"/>
    </row>
    <row r="495" ht="13.5">
      <c r="E495" s="11"/>
    </row>
    <row r="496" ht="13.5">
      <c r="E496" s="11"/>
    </row>
    <row r="497" ht="13.5">
      <c r="E497" s="11"/>
    </row>
    <row r="498" ht="13.5">
      <c r="E498" s="11"/>
    </row>
    <row r="499" ht="13.5">
      <c r="E499" s="11"/>
    </row>
    <row r="500" ht="13.5">
      <c r="E500" s="11"/>
    </row>
    <row r="501" ht="13.5">
      <c r="E501" s="11"/>
    </row>
  </sheetData>
  <sheetProtection/>
  <mergeCells count="2">
    <mergeCell ref="B1:E1"/>
    <mergeCell ref="C239:D239"/>
  </mergeCells>
  <printOptions gridLines="1"/>
  <pageMargins left="0.2755905511811024" right="0.2362204724409449" top="0.6299212598425197" bottom="0.6299212598425197" header="0.31496062992125984" footer="0.35433070866141736"/>
  <pageSetup fitToHeight="25" horizontalDpi="600" verticalDpi="600" orientation="portrait" paperSize="9" scale="60" r:id="rId1"/>
  <headerFooter alignWithMargins="0">
    <oddHeader>&amp;C&amp;"Geneva,Bold"&amp;UBUDGET&amp;Ras at &amp;D</oddHeader>
    <oddFooter>&amp;CPage &amp;P&amp;R&amp;F</oddFooter>
  </headerFooter>
  <rowBreaks count="4" manualBreakCount="4">
    <brk id="85" max="255" man="1"/>
    <brk id="172" max="255" man="1"/>
    <brk id="264" max="255" man="1"/>
    <brk id="346" max="255" man="1"/>
  </rowBreaks>
  <ignoredErrors>
    <ignoredError sqref="G6:G8 G12:I13 G16:G25 G30:I32 G40 G66:I72 G76:G78 G34:I34 L34:M34 G101:G103 G138 G112:I120 J139 M139 G152:G153 H211 I212:I218 G212:G218 G244 G233:I235 G236:G238 K236:M238 I223 I221:J222 L219:M222 L243:M243 G245:G249 L245:M249 I224 L224:M231 G276 K276:M276 L267:M267 G189:G190 L211 G264:G266 G277:I278 G250:G251 H263 M263 I329:I330 G98 H33:I33 G90:G92 H89:I89 I219:J219 I220 I228:I230 I227 I226 I225 M232 G258 G252 I252 K252:M252 G253 I253 K253:M253 G259 K259:M259 G254 I254 K254:M254 G255 I255 K255:M255 G256 I256 K256:M256 G257 I257 K257:M257 I258 K258:M258 L260:M260 L261:M261 I328 K328:L328 G280:G281 G279:I279 G85 I6:I8 I16:M25 I40 I76:M78 I101:I103 I138:M138 I152:I153 I244:M244 I245:I249 I189:I190 I264:M266 I250:I251 I98:L98 I90:I92 I280:M281 I85 K12:M13 K30:M32 K66:M72 K112:M120 K212:M218 K233:M235 K223:M223 K277:M278 K329:L330 K33:M33 K89:M89 K279:L279 K6:M8 K40:M40 K101:M103 K152:M153 K189:M190 K250:M251 K90:M92 K85:L85 G223" emptyCellReference="1"/>
  </ignoredErrors>
</worksheet>
</file>

<file path=xl/worksheets/sheet4.xml><?xml version="1.0" encoding="utf-8"?>
<worksheet xmlns="http://schemas.openxmlformats.org/spreadsheetml/2006/main" xmlns:r="http://schemas.openxmlformats.org/officeDocument/2006/relationships">
  <sheetPr>
    <tabColor indexed="18"/>
  </sheetPr>
  <dimension ref="A1:F50"/>
  <sheetViews>
    <sheetView zoomScale="125" zoomScaleNormal="125" zoomScalePageLayoutView="0" workbookViewId="0" topLeftCell="A1">
      <pane ySplit="4" topLeftCell="A41" activePane="bottomLeft" state="frozen"/>
      <selection pane="topLeft" activeCell="C31" sqref="C31"/>
      <selection pane="bottomLeft" activeCell="E48" sqref="E48"/>
    </sheetView>
  </sheetViews>
  <sheetFormatPr defaultColWidth="9.00390625" defaultRowHeight="12.75"/>
  <cols>
    <col min="1" max="1" width="5.375" style="173" customWidth="1"/>
    <col min="2" max="2" width="32.375" style="173" customWidth="1"/>
    <col min="3" max="3" width="33.00390625" style="173" customWidth="1"/>
    <col min="4" max="4" width="10.875" style="173" customWidth="1"/>
    <col min="5" max="5" width="12.875" style="201" customWidth="1"/>
    <col min="6" max="6" width="9.125" style="184" customWidth="1"/>
    <col min="7" max="16384" width="9.125" style="173" customWidth="1"/>
  </cols>
  <sheetData>
    <row r="1" spans="1:5" ht="15.75">
      <c r="A1" s="408" t="s">
        <v>507</v>
      </c>
      <c r="B1" s="214"/>
      <c r="C1" s="214"/>
      <c r="D1" s="214"/>
      <c r="E1" s="214"/>
    </row>
    <row r="2" spans="1:5" ht="39.75" customHeight="1">
      <c r="A2" s="182" t="s">
        <v>176</v>
      </c>
      <c r="B2" s="183"/>
      <c r="C2" s="182" t="str">
        <f>'COVER SHEET'!D3</f>
        <v>"................." </v>
      </c>
      <c r="D2" s="183"/>
      <c r="E2" s="182"/>
    </row>
    <row r="3" spans="2:5" ht="16.5" customHeight="1">
      <c r="B3" s="185" t="s">
        <v>177</v>
      </c>
      <c r="C3" s="251">
        <f>'COVER SHEET'!D65</f>
        <v>0</v>
      </c>
      <c r="D3" s="436" t="s">
        <v>250</v>
      </c>
      <c r="E3" s="437"/>
    </row>
    <row r="4" spans="1:5" ht="12.75" customHeight="1">
      <c r="A4" s="186"/>
      <c r="B4" s="187" t="s">
        <v>215</v>
      </c>
      <c r="C4" s="188">
        <f>'COVER SHEET'!D64</f>
        <v>0</v>
      </c>
      <c r="D4" s="380" t="s">
        <v>452</v>
      </c>
      <c r="E4" s="189" t="s">
        <v>178</v>
      </c>
    </row>
    <row r="5" spans="1:5" ht="24.75" customHeight="1">
      <c r="A5" s="190" t="s">
        <v>147</v>
      </c>
      <c r="B5" s="191"/>
      <c r="D5" s="192"/>
      <c r="E5" s="197"/>
    </row>
    <row r="6" spans="1:5" ht="15.75" customHeight="1">
      <c r="A6" s="374">
        <v>100</v>
      </c>
      <c r="B6" s="2" t="s">
        <v>141</v>
      </c>
      <c r="D6" s="195">
        <f>BUDGET!M13</f>
        <v>0</v>
      </c>
      <c r="E6" s="197"/>
    </row>
    <row r="7" spans="1:5" ht="15.75" customHeight="1">
      <c r="A7" s="374">
        <v>200</v>
      </c>
      <c r="B7" s="2" t="s">
        <v>143</v>
      </c>
      <c r="D7" s="195">
        <f>BUDGET!M22</f>
        <v>0</v>
      </c>
      <c r="E7" s="197"/>
    </row>
    <row r="8" spans="1:5" ht="15.75" customHeight="1">
      <c r="A8" s="374">
        <v>300</v>
      </c>
      <c r="B8" s="2" t="s">
        <v>144</v>
      </c>
      <c r="D8" s="196">
        <f>BUDGET!M31</f>
        <v>0</v>
      </c>
      <c r="E8" s="197">
        <f>D6++D7+D8</f>
        <v>0</v>
      </c>
    </row>
    <row r="9" spans="1:5" ht="15.75" customHeight="1">
      <c r="A9" s="374">
        <v>400</v>
      </c>
      <c r="B9" s="2" t="s">
        <v>440</v>
      </c>
      <c r="D9" s="192"/>
      <c r="E9" s="197">
        <f>BUDGET!M40</f>
        <v>0</v>
      </c>
    </row>
    <row r="10" spans="1:5" ht="15.75" customHeight="1">
      <c r="A10" s="374">
        <v>500</v>
      </c>
      <c r="B10" s="2" t="s">
        <v>450</v>
      </c>
      <c r="C10" s="19"/>
      <c r="D10" s="195"/>
      <c r="E10" s="107">
        <f>BUDGET!M44</f>
        <v>0</v>
      </c>
    </row>
    <row r="11" spans="1:5" ht="12.75">
      <c r="A11" s="374">
        <v>550</v>
      </c>
      <c r="B11" s="20" t="s">
        <v>461</v>
      </c>
      <c r="D11" s="186"/>
      <c r="E11" s="107">
        <f>BUDGET!M56</f>
        <v>0</v>
      </c>
    </row>
    <row r="12" spans="1:6" s="81" customFormat="1" ht="25.5" customHeight="1">
      <c r="A12" s="293"/>
      <c r="B12" s="379" t="s">
        <v>130</v>
      </c>
      <c r="C12" s="295"/>
      <c r="D12" s="391"/>
      <c r="E12" s="392">
        <f>SUM(E6:E11)</f>
        <v>0</v>
      </c>
      <c r="F12" s="297"/>
    </row>
    <row r="13" spans="1:5" ht="24.75" customHeight="1">
      <c r="A13" s="190" t="s">
        <v>146</v>
      </c>
      <c r="B13" s="191"/>
      <c r="D13" s="192"/>
      <c r="E13" s="197"/>
    </row>
    <row r="14" spans="1:5" ht="12.75">
      <c r="A14" s="199">
        <v>600</v>
      </c>
      <c r="B14" s="20" t="s">
        <v>442</v>
      </c>
      <c r="D14" s="192"/>
      <c r="E14" s="197"/>
    </row>
    <row r="15" spans="1:5" ht="15.75" customHeight="1">
      <c r="A15" s="199">
        <v>610</v>
      </c>
      <c r="C15" s="2" t="s">
        <v>108</v>
      </c>
      <c r="D15" s="195">
        <f>BUDGET!M76</f>
        <v>0</v>
      </c>
      <c r="E15" s="197"/>
    </row>
    <row r="16" spans="1:5" ht="15.75" customHeight="1">
      <c r="A16" s="374">
        <v>620</v>
      </c>
      <c r="C16" s="2" t="s">
        <v>441</v>
      </c>
      <c r="D16" s="195">
        <f>BUDGET!M85</f>
        <v>0</v>
      </c>
      <c r="E16" s="197"/>
    </row>
    <row r="17" spans="1:5" ht="15.75" customHeight="1">
      <c r="A17" s="374">
        <v>630</v>
      </c>
      <c r="B17" s="2"/>
      <c r="C17" s="2" t="s">
        <v>443</v>
      </c>
      <c r="D17" s="195">
        <f>BUDGET!M98</f>
        <v>0</v>
      </c>
      <c r="E17" s="197"/>
    </row>
    <row r="18" spans="1:5" ht="15.75" customHeight="1">
      <c r="A18" s="374">
        <v>640</v>
      </c>
      <c r="B18" s="2"/>
      <c r="C18" s="2" t="s">
        <v>277</v>
      </c>
      <c r="D18" s="195">
        <f>BUDGET!M112</f>
        <v>0</v>
      </c>
      <c r="E18" s="197"/>
    </row>
    <row r="19" spans="1:5" ht="15.75" customHeight="1">
      <c r="A19" s="374">
        <v>650</v>
      </c>
      <c r="B19" s="2"/>
      <c r="C19" s="2" t="s">
        <v>444</v>
      </c>
      <c r="D19" s="195">
        <f>BUDGET!M138</f>
        <v>0</v>
      </c>
      <c r="E19" s="197"/>
    </row>
    <row r="20" spans="1:6" s="308" customFormat="1" ht="25.5" customHeight="1">
      <c r="A20" s="310"/>
      <c r="B20" s="311" t="s">
        <v>231</v>
      </c>
      <c r="C20" s="312"/>
      <c r="D20" s="313"/>
      <c r="E20" s="314">
        <f>SUM(D15:D19)</f>
        <v>0</v>
      </c>
      <c r="F20" s="309"/>
    </row>
    <row r="21" spans="1:5" ht="15.75" customHeight="1">
      <c r="A21" s="374">
        <v>700</v>
      </c>
      <c r="B21" s="20" t="s">
        <v>316</v>
      </c>
      <c r="D21" s="195">
        <f>BUDGET!M153</f>
        <v>0</v>
      </c>
      <c r="E21" s="197"/>
    </row>
    <row r="22" spans="1:5" ht="15.75" customHeight="1">
      <c r="A22" s="374">
        <v>800</v>
      </c>
      <c r="B22" s="20" t="s">
        <v>162</v>
      </c>
      <c r="D22" s="195">
        <f>BUDGET!M188</f>
        <v>0</v>
      </c>
      <c r="E22" s="197"/>
    </row>
    <row r="23" spans="1:5" ht="15.75" customHeight="1">
      <c r="A23" s="374">
        <v>900</v>
      </c>
      <c r="B23" s="20" t="s">
        <v>325</v>
      </c>
      <c r="D23" s="195">
        <f>BUDGET!M211</f>
        <v>0</v>
      </c>
      <c r="E23" s="292"/>
    </row>
    <row r="24" spans="1:5" ht="15.75" customHeight="1">
      <c r="A24" s="374">
        <v>1000</v>
      </c>
      <c r="B24" s="20" t="s">
        <v>446</v>
      </c>
      <c r="D24" s="195">
        <f>BUDGET!M233</f>
        <v>0</v>
      </c>
      <c r="E24" s="197"/>
    </row>
    <row r="25" spans="1:5" ht="15.75" customHeight="1">
      <c r="A25" s="374">
        <v>1100</v>
      </c>
      <c r="B25" s="20" t="s">
        <v>447</v>
      </c>
      <c r="D25" s="195">
        <f>BUDGET!M250</f>
        <v>0</v>
      </c>
      <c r="E25" s="197"/>
    </row>
    <row r="26" spans="1:5" ht="15.75" customHeight="1">
      <c r="A26" s="374">
        <v>1200</v>
      </c>
      <c r="B26" s="20" t="s">
        <v>384</v>
      </c>
      <c r="D26" s="195">
        <f>BUDGET!M264</f>
        <v>0</v>
      </c>
      <c r="E26" s="197"/>
    </row>
    <row r="27" spans="1:5" ht="15.75" customHeight="1">
      <c r="A27" s="374">
        <v>1300</v>
      </c>
      <c r="B27" s="20" t="s">
        <v>364</v>
      </c>
      <c r="D27" s="195">
        <f>BUDGET!M277</f>
        <v>0</v>
      </c>
      <c r="E27" s="197"/>
    </row>
    <row r="28" spans="1:6" s="308" customFormat="1" ht="25.5" customHeight="1">
      <c r="A28" s="310"/>
      <c r="B28" s="378" t="s">
        <v>503</v>
      </c>
      <c r="C28" s="312"/>
      <c r="D28" s="313"/>
      <c r="E28" s="314">
        <f>SUM(D21:D27)</f>
        <v>0</v>
      </c>
      <c r="F28" s="309"/>
    </row>
    <row r="29" spans="1:5" ht="15.75" customHeight="1">
      <c r="A29" s="374"/>
      <c r="B29" s="20"/>
      <c r="D29" s="195"/>
      <c r="E29" s="197"/>
    </row>
    <row r="30" spans="1:5" ht="15.75" customHeight="1">
      <c r="A30" s="374"/>
      <c r="B30" s="21" t="s">
        <v>448</v>
      </c>
      <c r="D30" s="195"/>
      <c r="E30" s="197"/>
    </row>
    <row r="31" spans="1:5" ht="15.75" customHeight="1">
      <c r="A31" s="374">
        <v>1400</v>
      </c>
      <c r="B31" s="20" t="s">
        <v>61</v>
      </c>
      <c r="D31" s="195">
        <f>BUDGET!M296</f>
        <v>0</v>
      </c>
      <c r="E31" s="292"/>
    </row>
    <row r="32" spans="1:5" ht="15.75" customHeight="1">
      <c r="A32" s="374">
        <v>1500</v>
      </c>
      <c r="B32" s="20" t="s">
        <v>58</v>
      </c>
      <c r="D32" s="195">
        <f>BUDGET!M309</f>
        <v>0</v>
      </c>
      <c r="E32" s="197"/>
    </row>
    <row r="33" spans="1:5" ht="15.75" customHeight="1">
      <c r="A33" s="374">
        <v>1600</v>
      </c>
      <c r="B33" s="20" t="s">
        <v>401</v>
      </c>
      <c r="D33" s="195">
        <f>BUDGET!M320</f>
        <v>0</v>
      </c>
      <c r="E33" s="197"/>
    </row>
    <row r="34" spans="1:5" ht="15.75" customHeight="1">
      <c r="A34" s="374">
        <v>1700</v>
      </c>
      <c r="B34" s="375" t="s">
        <v>406</v>
      </c>
      <c r="D34" s="195">
        <f>BUDGET!M334</f>
        <v>0</v>
      </c>
      <c r="E34" s="197"/>
    </row>
    <row r="35" spans="1:5" ht="15.75" customHeight="1">
      <c r="A35" s="374">
        <v>1800</v>
      </c>
      <c r="B35" s="20" t="s">
        <v>417</v>
      </c>
      <c r="D35" s="195">
        <f>BUDGET!M346</f>
        <v>0</v>
      </c>
      <c r="E35" s="197"/>
    </row>
    <row r="36" spans="1:5" ht="15.75" customHeight="1">
      <c r="A36" s="374">
        <v>1900</v>
      </c>
      <c r="B36" s="20" t="s">
        <v>423</v>
      </c>
      <c r="D36" s="195">
        <f>BUDGET!M354</f>
        <v>0</v>
      </c>
      <c r="E36" s="197"/>
    </row>
    <row r="37" spans="1:5" ht="15.75" customHeight="1">
      <c r="A37" s="374">
        <v>2000</v>
      </c>
      <c r="B37" s="20" t="s">
        <v>449</v>
      </c>
      <c r="D37" s="195">
        <f>BUDGET!M367</f>
        <v>0</v>
      </c>
      <c r="E37" s="197"/>
    </row>
    <row r="38" spans="1:6" s="81" customFormat="1" ht="25.5" customHeight="1">
      <c r="A38" s="298"/>
      <c r="B38" s="299" t="s">
        <v>167</v>
      </c>
      <c r="C38" s="300"/>
      <c r="D38" s="307"/>
      <c r="E38" s="314">
        <f>SUM(D31:D37)</f>
        <v>0</v>
      </c>
      <c r="F38" s="297"/>
    </row>
    <row r="39" spans="1:5" ht="17.25" customHeight="1">
      <c r="A39" s="194"/>
      <c r="B39" s="377" t="s">
        <v>238</v>
      </c>
      <c r="D39" s="192"/>
      <c r="E39" s="197"/>
    </row>
    <row r="40" spans="1:5" ht="17.25" customHeight="1">
      <c r="A40" s="374">
        <v>2100</v>
      </c>
      <c r="B40" s="376" t="s">
        <v>431</v>
      </c>
      <c r="D40" s="195">
        <f>BUDGET!M378</f>
        <v>0</v>
      </c>
      <c r="E40" s="197">
        <f>D40</f>
        <v>0</v>
      </c>
    </row>
    <row r="41" spans="1:5" ht="17.25" customHeight="1">
      <c r="A41" s="194"/>
      <c r="B41" s="198"/>
      <c r="D41" s="192"/>
      <c r="E41" s="197"/>
    </row>
    <row r="42" spans="1:6" s="81" customFormat="1" ht="25.5" customHeight="1">
      <c r="A42" s="293"/>
      <c r="B42" s="294" t="s">
        <v>202</v>
      </c>
      <c r="C42" s="295"/>
      <c r="D42" s="296"/>
      <c r="E42" s="392">
        <f>SUM(E20+E28+E38+E40)</f>
        <v>0</v>
      </c>
      <c r="F42" s="297"/>
    </row>
    <row r="43" spans="1:5" ht="18" customHeight="1">
      <c r="A43" s="194"/>
      <c r="B43" s="201"/>
      <c r="C43" s="230"/>
      <c r="D43" s="192"/>
      <c r="E43" s="200"/>
    </row>
    <row r="44" spans="1:6" s="81" customFormat="1" ht="25.5" customHeight="1">
      <c r="A44" s="315" t="s">
        <v>125</v>
      </c>
      <c r="B44" s="316"/>
      <c r="C44" s="316"/>
      <c r="D44" s="317"/>
      <c r="E44" s="395">
        <f>E42+E12</f>
        <v>0</v>
      </c>
      <c r="F44" s="297"/>
    </row>
    <row r="45" spans="1:5" ht="15.75" customHeight="1">
      <c r="A45" s="194"/>
      <c r="B45" s="191" t="s">
        <v>203</v>
      </c>
      <c r="D45" s="192"/>
      <c r="E45" s="197">
        <f>BUDGET!L393</f>
        <v>0</v>
      </c>
    </row>
    <row r="46" spans="1:5" ht="15.75" customHeight="1">
      <c r="A46" s="194"/>
      <c r="B46" s="20" t="s">
        <v>437</v>
      </c>
      <c r="D46" s="192"/>
      <c r="E46" s="197">
        <f>BUDGET!L395</f>
        <v>0</v>
      </c>
    </row>
    <row r="47" spans="1:6" s="325" customFormat="1" ht="24" customHeight="1">
      <c r="A47" s="353" t="s">
        <v>179</v>
      </c>
      <c r="B47" s="354"/>
      <c r="C47" s="355"/>
      <c r="D47" s="394"/>
      <c r="E47" s="393">
        <f>E44+SUM(E45:E46)</f>
        <v>0</v>
      </c>
      <c r="F47" s="356"/>
    </row>
    <row r="48" spans="1:5" ht="24" customHeight="1">
      <c r="A48" s="198"/>
      <c r="B48" s="191"/>
      <c r="C48" s="20" t="s">
        <v>504</v>
      </c>
      <c r="D48" s="251">
        <f>'COVER SHEET'!F5</f>
        <v>0</v>
      </c>
      <c r="E48" s="388" t="e">
        <f>E47/D48</f>
        <v>#DIV/0!</v>
      </c>
    </row>
    <row r="49" spans="4:5" ht="24" customHeight="1">
      <c r="D49" s="192"/>
      <c r="E49" s="387"/>
    </row>
    <row r="50" spans="1:5" ht="12.75">
      <c r="A50" s="194"/>
      <c r="B50" s="191"/>
      <c r="D50" s="192"/>
      <c r="E50" s="197"/>
    </row>
  </sheetData>
  <sheetProtection/>
  <mergeCells count="1">
    <mergeCell ref="D3:E3"/>
  </mergeCells>
  <printOptions/>
  <pageMargins left="0.4724409448818898" right="0.31496062992125984" top="0.9055118110236221" bottom="0.8267716535433072" header="0.3937007874015748" footer="0.35433070866141736"/>
  <pageSetup fitToHeight="4" horizontalDpi="600" verticalDpi="600" orientation="portrait" paperSize="9" scale="65" r:id="rId1"/>
  <headerFooter alignWithMargins="0">
    <oddFooter>&amp;L&amp;"Charcoal,Italic"&amp;8&amp;F-Budget Summary-&amp;D&amp;R&amp;"Charcoal,Italic"&amp;8Page &amp;P/&amp;N</oddFooter>
  </headerFooter>
</worksheet>
</file>

<file path=xl/worksheets/sheet5.xml><?xml version="1.0" encoding="utf-8"?>
<worksheet xmlns="http://schemas.openxmlformats.org/spreadsheetml/2006/main" xmlns:r="http://schemas.openxmlformats.org/officeDocument/2006/relationships">
  <sheetPr>
    <tabColor rgb="FFFFC000"/>
    <pageSetUpPr fitToPage="1"/>
  </sheetPr>
  <dimension ref="A1:T64"/>
  <sheetViews>
    <sheetView zoomScale="125" zoomScaleNormal="125" zoomScalePageLayoutView="0" workbookViewId="0" topLeftCell="A1">
      <pane xSplit="1" ySplit="4" topLeftCell="B5" activePane="bottomRight" state="frozen"/>
      <selection pane="topLeft" activeCell="C31" sqref="C31"/>
      <selection pane="topRight" activeCell="C31" sqref="C31"/>
      <selection pane="bottomLeft" activeCell="C31" sqref="C31"/>
      <selection pane="bottomRight" activeCell="T14" sqref="T14"/>
    </sheetView>
  </sheetViews>
  <sheetFormatPr defaultColWidth="9.00390625" defaultRowHeight="12.75"/>
  <cols>
    <col min="1" max="1" width="15.375" style="100" customWidth="1"/>
    <col min="2" max="2" width="13.625" style="100" customWidth="1"/>
    <col min="3" max="3" width="7.00390625" style="112" customWidth="1"/>
    <col min="4" max="4" width="4.375" style="147" customWidth="1"/>
    <col min="5" max="5" width="9.125" style="155" customWidth="1"/>
    <col min="6" max="6" width="7.00390625" style="155" customWidth="1"/>
    <col min="7" max="7" width="4.375" style="155" customWidth="1"/>
    <col min="8" max="8" width="9.125" style="155" customWidth="1"/>
    <col min="9" max="9" width="6.375" style="112" customWidth="1"/>
    <col min="10" max="10" width="3.75390625" style="148" customWidth="1"/>
    <col min="11" max="11" width="6.25390625" style="112" customWidth="1"/>
    <col min="12" max="12" width="4.75390625" style="148" customWidth="1"/>
    <col min="13" max="13" width="7.375" style="155" customWidth="1"/>
    <col min="14" max="14" width="6.625" style="167" customWidth="1"/>
    <col min="15" max="15" width="4.125" style="149" customWidth="1"/>
    <col min="16" max="16" width="6.25390625" style="112" customWidth="1"/>
    <col min="17" max="17" width="4.75390625" style="148" customWidth="1"/>
    <col min="18" max="18" width="7.625" style="155" customWidth="1"/>
    <col min="19" max="19" width="6.00390625" style="144" customWidth="1"/>
    <col min="20" max="20" width="9.125" style="144" customWidth="1"/>
    <col min="21" max="16384" width="9.125" style="100" customWidth="1"/>
  </cols>
  <sheetData>
    <row r="1" spans="1:20" s="112" customFormat="1" ht="18.75" customHeight="1">
      <c r="A1" s="438" t="s">
        <v>439</v>
      </c>
      <c r="B1" s="439"/>
      <c r="C1" s="439"/>
      <c r="D1" s="439"/>
      <c r="E1" s="439"/>
      <c r="F1" s="439"/>
      <c r="G1" s="439"/>
      <c r="H1" s="439"/>
      <c r="I1" s="439"/>
      <c r="J1" s="439"/>
      <c r="K1" s="439"/>
      <c r="L1" s="439"/>
      <c r="M1" s="439"/>
      <c r="N1" s="439"/>
      <c r="O1" s="439"/>
      <c r="P1" s="439"/>
      <c r="Q1" s="439"/>
      <c r="R1" s="439"/>
      <c r="S1" s="111"/>
      <c r="T1" s="111"/>
    </row>
    <row r="2" spans="1:20" s="113" customFormat="1" ht="16.5" customHeight="1">
      <c r="A2" s="113" t="s">
        <v>235</v>
      </c>
      <c r="B2" s="113" t="s">
        <v>43</v>
      </c>
      <c r="C2" s="440" t="s">
        <v>236</v>
      </c>
      <c r="D2" s="441"/>
      <c r="E2" s="442"/>
      <c r="F2" s="114" t="s">
        <v>211</v>
      </c>
      <c r="G2" s="114"/>
      <c r="H2" s="114"/>
      <c r="I2" s="440" t="s">
        <v>237</v>
      </c>
      <c r="J2" s="441"/>
      <c r="K2" s="441"/>
      <c r="L2" s="441"/>
      <c r="M2" s="442"/>
      <c r="N2" s="115" t="s">
        <v>233</v>
      </c>
      <c r="O2" s="114"/>
      <c r="P2" s="114"/>
      <c r="Q2" s="114"/>
      <c r="R2" s="116"/>
      <c r="S2" s="117"/>
      <c r="T2" s="118"/>
    </row>
    <row r="3" spans="1:20" s="113" customFormat="1" ht="13.5">
      <c r="A3" s="373" t="s">
        <v>438</v>
      </c>
      <c r="B3" s="119"/>
      <c r="C3" s="120" t="s">
        <v>230</v>
      </c>
      <c r="D3" s="121" t="s">
        <v>148</v>
      </c>
      <c r="E3" s="122" t="s">
        <v>149</v>
      </c>
      <c r="F3" s="120" t="s">
        <v>230</v>
      </c>
      <c r="G3" s="121" t="s">
        <v>148</v>
      </c>
      <c r="H3" s="122" t="s">
        <v>149</v>
      </c>
      <c r="I3" s="120" t="s">
        <v>150</v>
      </c>
      <c r="J3" s="123" t="s">
        <v>171</v>
      </c>
      <c r="K3" s="119" t="s">
        <v>151</v>
      </c>
      <c r="L3" s="123" t="s">
        <v>139</v>
      </c>
      <c r="M3" s="122" t="s">
        <v>149</v>
      </c>
      <c r="N3" s="124" t="s">
        <v>150</v>
      </c>
      <c r="O3" s="125" t="s">
        <v>171</v>
      </c>
      <c r="P3" s="119" t="s">
        <v>151</v>
      </c>
      <c r="Q3" s="123" t="s">
        <v>139</v>
      </c>
      <c r="R3" s="122" t="s">
        <v>149</v>
      </c>
      <c r="S3" s="126"/>
      <c r="T3" s="118"/>
    </row>
    <row r="4" spans="1:19" s="135" customFormat="1" ht="13.5">
      <c r="A4" s="127" t="s">
        <v>234</v>
      </c>
      <c r="B4" s="127"/>
      <c r="C4" s="128"/>
      <c r="D4" s="129"/>
      <c r="E4" s="130" t="s">
        <v>156</v>
      </c>
      <c r="F4" s="131"/>
      <c r="G4" s="131"/>
      <c r="H4" s="131" t="s">
        <v>156</v>
      </c>
      <c r="I4" s="128"/>
      <c r="J4" s="132"/>
      <c r="K4" s="127"/>
      <c r="L4" s="132"/>
      <c r="M4" s="131" t="s">
        <v>157</v>
      </c>
      <c r="N4" s="133"/>
      <c r="O4" s="134"/>
      <c r="P4" s="127"/>
      <c r="Q4" s="132"/>
      <c r="R4" s="130" t="s">
        <v>157</v>
      </c>
      <c r="S4" s="117" t="s">
        <v>194</v>
      </c>
    </row>
    <row r="5" spans="3:18" ht="13.5">
      <c r="C5" s="136"/>
      <c r="D5" s="137"/>
      <c r="E5" s="138"/>
      <c r="F5" s="139"/>
      <c r="G5" s="139"/>
      <c r="H5" s="139"/>
      <c r="I5" s="136"/>
      <c r="J5" s="140"/>
      <c r="K5" s="141"/>
      <c r="L5" s="140"/>
      <c r="M5" s="139"/>
      <c r="N5" s="142"/>
      <c r="O5" s="143"/>
      <c r="P5" s="141"/>
      <c r="Q5" s="140"/>
      <c r="R5" s="138"/>
    </row>
    <row r="6" spans="1:19" ht="13.5">
      <c r="A6" s="145" t="s">
        <v>183</v>
      </c>
      <c r="B6" s="145"/>
      <c r="C6" s="136"/>
      <c r="D6" s="137"/>
      <c r="E6" s="138"/>
      <c r="F6" s="139"/>
      <c r="G6" s="139"/>
      <c r="H6" s="139"/>
      <c r="I6" s="136"/>
      <c r="J6" s="140"/>
      <c r="K6" s="141"/>
      <c r="L6" s="140"/>
      <c r="M6" s="139"/>
      <c r="N6" s="142"/>
      <c r="O6" s="143"/>
      <c r="P6" s="141"/>
      <c r="Q6" s="140"/>
      <c r="R6" s="138"/>
      <c r="S6" s="111" t="s">
        <v>109</v>
      </c>
    </row>
    <row r="7" spans="1:18" ht="13.5">
      <c r="A7" s="100" t="s">
        <v>184</v>
      </c>
      <c r="C7" s="136"/>
      <c r="D7" s="137"/>
      <c r="E7" s="146">
        <f aca="true" t="shared" si="0" ref="E7:E12">C7*D7</f>
        <v>0</v>
      </c>
      <c r="F7" s="141"/>
      <c r="G7" s="141"/>
      <c r="H7" s="146">
        <f aca="true" t="shared" si="1" ref="H7:H12">F7*G7</f>
        <v>0</v>
      </c>
      <c r="I7" s="136"/>
      <c r="J7" s="140"/>
      <c r="K7" s="141"/>
      <c r="L7" s="140"/>
      <c r="M7" s="112">
        <f aca="true" t="shared" si="2" ref="M7:M12">I7*J7+K7*L7</f>
        <v>0</v>
      </c>
      <c r="N7" s="142"/>
      <c r="O7" s="143"/>
      <c r="P7" s="141"/>
      <c r="Q7" s="140"/>
      <c r="R7" s="146">
        <f aca="true" t="shared" si="3" ref="R7:R12">N7*O7+P7*Q7</f>
        <v>0</v>
      </c>
    </row>
    <row r="8" spans="1:18" ht="13.5">
      <c r="A8" s="100" t="s">
        <v>205</v>
      </c>
      <c r="C8" s="136"/>
      <c r="D8" s="137"/>
      <c r="E8" s="146">
        <f t="shared" si="0"/>
        <v>0</v>
      </c>
      <c r="F8" s="141"/>
      <c r="G8" s="141"/>
      <c r="H8" s="146">
        <f t="shared" si="1"/>
        <v>0</v>
      </c>
      <c r="I8" s="136"/>
      <c r="J8" s="140"/>
      <c r="K8" s="141"/>
      <c r="L8" s="140"/>
      <c r="M8" s="112">
        <f t="shared" si="2"/>
        <v>0</v>
      </c>
      <c r="N8" s="142"/>
      <c r="O8" s="143"/>
      <c r="P8" s="141"/>
      <c r="Q8" s="140"/>
      <c r="R8" s="146">
        <f t="shared" si="3"/>
        <v>0</v>
      </c>
    </row>
    <row r="9" spans="1:18" ht="13.5">
      <c r="A9" s="100" t="s">
        <v>145</v>
      </c>
      <c r="C9" s="136"/>
      <c r="D9" s="137"/>
      <c r="E9" s="146">
        <f t="shared" si="0"/>
        <v>0</v>
      </c>
      <c r="F9" s="141"/>
      <c r="G9" s="141"/>
      <c r="H9" s="146">
        <f t="shared" si="1"/>
        <v>0</v>
      </c>
      <c r="I9" s="136"/>
      <c r="J9" s="140"/>
      <c r="K9" s="141"/>
      <c r="L9" s="140"/>
      <c r="M9" s="112">
        <f t="shared" si="2"/>
        <v>0</v>
      </c>
      <c r="N9" s="142"/>
      <c r="O9" s="143"/>
      <c r="P9" s="141"/>
      <c r="Q9" s="140"/>
      <c r="R9" s="146">
        <f t="shared" si="3"/>
        <v>0</v>
      </c>
    </row>
    <row r="10" spans="1:18" ht="13.5">
      <c r="A10" s="100" t="s">
        <v>182</v>
      </c>
      <c r="C10" s="136"/>
      <c r="E10" s="146">
        <f t="shared" si="0"/>
        <v>0</v>
      </c>
      <c r="F10" s="112"/>
      <c r="G10" s="112"/>
      <c r="H10" s="146">
        <f t="shared" si="1"/>
        <v>0</v>
      </c>
      <c r="I10" s="136"/>
      <c r="M10" s="112">
        <f t="shared" si="2"/>
        <v>0</v>
      </c>
      <c r="N10" s="142"/>
      <c r="R10" s="146">
        <f t="shared" si="3"/>
        <v>0</v>
      </c>
    </row>
    <row r="11" spans="1:18" ht="13.5">
      <c r="A11" s="100" t="s">
        <v>212</v>
      </c>
      <c r="C11" s="136"/>
      <c r="E11" s="146">
        <f t="shared" si="0"/>
        <v>0</v>
      </c>
      <c r="F11" s="112"/>
      <c r="G11" s="112"/>
      <c r="H11" s="146">
        <f t="shared" si="1"/>
        <v>0</v>
      </c>
      <c r="I11" s="136"/>
      <c r="M11" s="112">
        <f t="shared" si="2"/>
        <v>0</v>
      </c>
      <c r="N11" s="142"/>
      <c r="R11" s="146">
        <f t="shared" si="3"/>
        <v>0</v>
      </c>
    </row>
    <row r="12" spans="1:18" ht="13.5">
      <c r="A12" s="100" t="s">
        <v>60</v>
      </c>
      <c r="C12" s="136"/>
      <c r="E12" s="146">
        <f t="shared" si="0"/>
        <v>0</v>
      </c>
      <c r="F12" s="112"/>
      <c r="G12" s="112"/>
      <c r="H12" s="146">
        <f t="shared" si="1"/>
        <v>0</v>
      </c>
      <c r="I12" s="136"/>
      <c r="M12" s="112">
        <f t="shared" si="2"/>
        <v>0</v>
      </c>
      <c r="N12" s="142"/>
      <c r="R12" s="146">
        <f t="shared" si="3"/>
        <v>0</v>
      </c>
    </row>
    <row r="13" spans="3:18" ht="13.5">
      <c r="C13" s="136"/>
      <c r="E13" s="146"/>
      <c r="F13" s="112"/>
      <c r="G13" s="112"/>
      <c r="H13" s="112"/>
      <c r="I13" s="136"/>
      <c r="M13" s="112"/>
      <c r="N13" s="142"/>
      <c r="R13" s="146"/>
    </row>
    <row r="14" spans="1:20" s="145" customFormat="1" ht="13.5">
      <c r="A14" s="150" t="s">
        <v>172</v>
      </c>
      <c r="B14" s="150"/>
      <c r="C14" s="151"/>
      <c r="D14" s="152"/>
      <c r="E14" s="153">
        <f>SUM(E6:E13:E13)</f>
        <v>0</v>
      </c>
      <c r="F14" s="139"/>
      <c r="G14" s="139"/>
      <c r="H14" s="153">
        <f>SUM(H6:H13:H13)</f>
        <v>0</v>
      </c>
      <c r="I14" s="151"/>
      <c r="J14" s="154"/>
      <c r="K14" s="155"/>
      <c r="L14" s="154"/>
      <c r="M14" s="153">
        <f>SUM(M6:M13:M13)</f>
        <v>0</v>
      </c>
      <c r="N14" s="156"/>
      <c r="O14" s="157"/>
      <c r="P14" s="155"/>
      <c r="Q14" s="154"/>
      <c r="R14" s="153">
        <f>SUM(R6:R13:R13)</f>
        <v>0</v>
      </c>
      <c r="S14" s="158"/>
      <c r="T14" s="158"/>
    </row>
    <row r="15" spans="1:20" s="145" customFormat="1" ht="13.5">
      <c r="A15" s="150"/>
      <c r="B15" s="150"/>
      <c r="C15" s="151"/>
      <c r="D15" s="152"/>
      <c r="E15" s="138"/>
      <c r="F15" s="139"/>
      <c r="G15" s="139"/>
      <c r="H15" s="139"/>
      <c r="I15" s="151"/>
      <c r="J15" s="154"/>
      <c r="K15" s="155"/>
      <c r="L15" s="154"/>
      <c r="M15" s="139"/>
      <c r="N15" s="156"/>
      <c r="O15" s="157"/>
      <c r="P15" s="155"/>
      <c r="Q15" s="154"/>
      <c r="R15" s="138"/>
      <c r="S15" s="158"/>
      <c r="T15" s="158"/>
    </row>
    <row r="16" spans="1:18" ht="13.5">
      <c r="A16" s="145" t="s">
        <v>170</v>
      </c>
      <c r="B16" s="145"/>
      <c r="C16" s="136"/>
      <c r="D16" s="137"/>
      <c r="E16" s="138"/>
      <c r="F16" s="139"/>
      <c r="G16" s="139"/>
      <c r="H16" s="139"/>
      <c r="I16" s="136"/>
      <c r="J16" s="140"/>
      <c r="K16" s="141"/>
      <c r="L16" s="140"/>
      <c r="M16" s="139"/>
      <c r="N16" s="142"/>
      <c r="O16" s="143"/>
      <c r="P16" s="141"/>
      <c r="Q16" s="140"/>
      <c r="R16" s="138"/>
    </row>
    <row r="17" spans="1:18" ht="13.5">
      <c r="A17" s="100" t="s">
        <v>205</v>
      </c>
      <c r="C17" s="136"/>
      <c r="D17" s="137"/>
      <c r="E17" s="146">
        <f>C17*D17</f>
        <v>0</v>
      </c>
      <c r="F17" s="112"/>
      <c r="G17" s="112"/>
      <c r="H17" s="146">
        <f>F17*G17</f>
        <v>0</v>
      </c>
      <c r="I17" s="136"/>
      <c r="M17" s="112">
        <f>I17*J17+K17*L17</f>
        <v>0</v>
      </c>
      <c r="N17" s="142"/>
      <c r="R17" s="146">
        <f>N17*O17+P17*Q17</f>
        <v>0</v>
      </c>
    </row>
    <row r="18" spans="1:18" ht="13.5">
      <c r="A18" s="100" t="s">
        <v>186</v>
      </c>
      <c r="C18" s="136"/>
      <c r="E18" s="146">
        <f aca="true" t="shared" si="4" ref="E18:E25">C18*D18</f>
        <v>0</v>
      </c>
      <c r="F18" s="112"/>
      <c r="G18" s="112"/>
      <c r="H18" s="146">
        <f aca="true" t="shared" si="5" ref="H18:H25">F18*G18</f>
        <v>0</v>
      </c>
      <c r="I18" s="136"/>
      <c r="M18" s="112">
        <f aca="true" t="shared" si="6" ref="M18:M25">I18*J18+K18*L18</f>
        <v>0</v>
      </c>
      <c r="N18" s="142"/>
      <c r="R18" s="146">
        <f aca="true" t="shared" si="7" ref="R18:R25">N18*O18+P18*Q18</f>
        <v>0</v>
      </c>
    </row>
    <row r="19" spans="1:18" ht="13.5">
      <c r="A19" s="100" t="s">
        <v>182</v>
      </c>
      <c r="C19" s="136"/>
      <c r="E19" s="146">
        <f t="shared" si="4"/>
        <v>0</v>
      </c>
      <c r="F19" s="112"/>
      <c r="G19" s="112"/>
      <c r="H19" s="146">
        <f t="shared" si="5"/>
        <v>0</v>
      </c>
      <c r="I19" s="136"/>
      <c r="M19" s="112">
        <f t="shared" si="6"/>
        <v>0</v>
      </c>
      <c r="N19" s="142"/>
      <c r="R19" s="146">
        <f t="shared" si="7"/>
        <v>0</v>
      </c>
    </row>
    <row r="20" spans="1:18" ht="13.5">
      <c r="A20" s="100" t="s">
        <v>201</v>
      </c>
      <c r="C20" s="136"/>
      <c r="E20" s="146">
        <f t="shared" si="4"/>
        <v>0</v>
      </c>
      <c r="F20" s="112"/>
      <c r="G20" s="112"/>
      <c r="H20" s="146">
        <f t="shared" si="5"/>
        <v>0</v>
      </c>
      <c r="I20" s="136"/>
      <c r="M20" s="112">
        <f t="shared" si="6"/>
        <v>0</v>
      </c>
      <c r="N20" s="142"/>
      <c r="R20" s="146">
        <f t="shared" si="7"/>
        <v>0</v>
      </c>
    </row>
    <row r="21" spans="1:18" ht="13.5">
      <c r="A21" s="100" t="s">
        <v>212</v>
      </c>
      <c r="C21" s="136"/>
      <c r="E21" s="146">
        <f t="shared" si="4"/>
        <v>0</v>
      </c>
      <c r="F21" s="112"/>
      <c r="G21" s="112"/>
      <c r="H21" s="146">
        <f t="shared" si="5"/>
        <v>0</v>
      </c>
      <c r="I21" s="136"/>
      <c r="M21" s="112">
        <f t="shared" si="6"/>
        <v>0</v>
      </c>
      <c r="N21" s="142"/>
      <c r="R21" s="146">
        <f t="shared" si="7"/>
        <v>0</v>
      </c>
    </row>
    <row r="22" spans="1:18" ht="13.5">
      <c r="A22" s="100" t="s">
        <v>206</v>
      </c>
      <c r="C22" s="136"/>
      <c r="E22" s="146">
        <f t="shared" si="4"/>
        <v>0</v>
      </c>
      <c r="F22" s="112"/>
      <c r="G22" s="112"/>
      <c r="H22" s="146">
        <f t="shared" si="5"/>
        <v>0</v>
      </c>
      <c r="I22" s="136"/>
      <c r="M22" s="112">
        <f t="shared" si="6"/>
        <v>0</v>
      </c>
      <c r="N22" s="142"/>
      <c r="R22" s="146">
        <f t="shared" si="7"/>
        <v>0</v>
      </c>
    </row>
    <row r="23" spans="1:18" ht="13.5">
      <c r="A23" s="100" t="s">
        <v>207</v>
      </c>
      <c r="C23" s="136"/>
      <c r="E23" s="146">
        <f t="shared" si="4"/>
        <v>0</v>
      </c>
      <c r="F23" s="112"/>
      <c r="G23" s="112"/>
      <c r="H23" s="146">
        <f t="shared" si="5"/>
        <v>0</v>
      </c>
      <c r="I23" s="136"/>
      <c r="M23" s="112">
        <f t="shared" si="6"/>
        <v>0</v>
      </c>
      <c r="N23" s="142"/>
      <c r="R23" s="146">
        <f t="shared" si="7"/>
        <v>0</v>
      </c>
    </row>
    <row r="24" spans="1:18" ht="13.5">
      <c r="A24" s="100" t="s">
        <v>213</v>
      </c>
      <c r="C24" s="136"/>
      <c r="E24" s="146">
        <f t="shared" si="4"/>
        <v>0</v>
      </c>
      <c r="F24" s="112"/>
      <c r="G24" s="112"/>
      <c r="H24" s="146">
        <f t="shared" si="5"/>
        <v>0</v>
      </c>
      <c r="I24" s="136"/>
      <c r="M24" s="112">
        <f t="shared" si="6"/>
        <v>0</v>
      </c>
      <c r="N24" s="142"/>
      <c r="R24" s="146">
        <f t="shared" si="7"/>
        <v>0</v>
      </c>
    </row>
    <row r="25" spans="1:18" ht="13.5">
      <c r="A25" s="100" t="s">
        <v>60</v>
      </c>
      <c r="C25" s="136"/>
      <c r="E25" s="146">
        <f t="shared" si="4"/>
        <v>0</v>
      </c>
      <c r="F25" s="112"/>
      <c r="G25" s="112"/>
      <c r="H25" s="146">
        <f t="shared" si="5"/>
        <v>0</v>
      </c>
      <c r="I25" s="136"/>
      <c r="M25" s="112">
        <f t="shared" si="6"/>
        <v>0</v>
      </c>
      <c r="N25" s="142"/>
      <c r="R25" s="146">
        <f t="shared" si="7"/>
        <v>0</v>
      </c>
    </row>
    <row r="26" spans="3:18" ht="13.5">
      <c r="C26" s="136"/>
      <c r="E26" s="146"/>
      <c r="F26" s="112"/>
      <c r="G26" s="112"/>
      <c r="H26" s="112"/>
      <c r="I26" s="136"/>
      <c r="M26" s="112"/>
      <c r="N26" s="142"/>
      <c r="R26" s="146"/>
    </row>
    <row r="27" spans="1:20" s="145" customFormat="1" ht="13.5">
      <c r="A27" s="150" t="s">
        <v>172</v>
      </c>
      <c r="B27" s="150"/>
      <c r="C27" s="151"/>
      <c r="D27" s="152"/>
      <c r="E27" s="153">
        <f>SUM(E16:E26)</f>
        <v>0</v>
      </c>
      <c r="F27" s="139"/>
      <c r="G27" s="139"/>
      <c r="H27" s="153">
        <f>SUM(H16:H26)</f>
        <v>0</v>
      </c>
      <c r="I27" s="151"/>
      <c r="J27" s="154"/>
      <c r="K27" s="155"/>
      <c r="L27" s="154"/>
      <c r="M27" s="153">
        <f>SUM(M16:M26)</f>
        <v>0</v>
      </c>
      <c r="N27" s="156"/>
      <c r="O27" s="157"/>
      <c r="P27" s="155"/>
      <c r="Q27" s="154"/>
      <c r="R27" s="153">
        <f>SUM(R16:R26)</f>
        <v>0</v>
      </c>
      <c r="S27" s="158"/>
      <c r="T27" s="158"/>
    </row>
    <row r="28" spans="3:18" ht="13.5">
      <c r="C28" s="136"/>
      <c r="E28" s="138"/>
      <c r="I28" s="136"/>
      <c r="N28" s="142"/>
      <c r="R28" s="138"/>
    </row>
    <row r="29" spans="1:18" ht="13.5">
      <c r="A29" s="145" t="s">
        <v>110</v>
      </c>
      <c r="B29" s="145"/>
      <c r="C29" s="136"/>
      <c r="D29" s="137"/>
      <c r="E29" s="138"/>
      <c r="F29" s="139"/>
      <c r="G29" s="139"/>
      <c r="H29" s="139"/>
      <c r="I29" s="136"/>
      <c r="J29" s="140"/>
      <c r="K29" s="141"/>
      <c r="L29" s="140"/>
      <c r="M29" s="139"/>
      <c r="N29" s="142"/>
      <c r="O29" s="143"/>
      <c r="P29" s="141"/>
      <c r="Q29" s="140"/>
      <c r="R29" s="138"/>
    </row>
    <row r="30" spans="1:18" ht="13.5">
      <c r="A30" s="100" t="s">
        <v>205</v>
      </c>
      <c r="C30" s="136"/>
      <c r="D30" s="137"/>
      <c r="E30" s="146">
        <f aca="true" t="shared" si="8" ref="E30:E38">C30*D30</f>
        <v>0</v>
      </c>
      <c r="F30" s="112"/>
      <c r="G30" s="112"/>
      <c r="H30" s="146">
        <f aca="true" t="shared" si="9" ref="H30:H38">F30*G30</f>
        <v>0</v>
      </c>
      <c r="I30" s="136"/>
      <c r="M30" s="112">
        <f aca="true" t="shared" si="10" ref="M30:M38">I30*J30+K30*L30</f>
        <v>0</v>
      </c>
      <c r="N30" s="142"/>
      <c r="R30" s="146">
        <f aca="true" t="shared" si="11" ref="R30:R38">N30*O30+P30*Q30</f>
        <v>0</v>
      </c>
    </row>
    <row r="31" spans="1:18" ht="13.5">
      <c r="A31" s="100" t="s">
        <v>186</v>
      </c>
      <c r="C31" s="136"/>
      <c r="E31" s="146">
        <f t="shared" si="8"/>
        <v>0</v>
      </c>
      <c r="F31" s="112"/>
      <c r="G31" s="112"/>
      <c r="H31" s="146">
        <f t="shared" si="9"/>
        <v>0</v>
      </c>
      <c r="I31" s="136"/>
      <c r="M31" s="112">
        <f t="shared" si="10"/>
        <v>0</v>
      </c>
      <c r="N31" s="142"/>
      <c r="R31" s="146">
        <f t="shared" si="11"/>
        <v>0</v>
      </c>
    </row>
    <row r="32" spans="1:18" ht="13.5">
      <c r="A32" s="100" t="s">
        <v>182</v>
      </c>
      <c r="C32" s="136"/>
      <c r="E32" s="146">
        <f t="shared" si="8"/>
        <v>0</v>
      </c>
      <c r="F32" s="112"/>
      <c r="G32" s="112"/>
      <c r="H32" s="146">
        <f t="shared" si="9"/>
        <v>0</v>
      </c>
      <c r="I32" s="136"/>
      <c r="M32" s="112">
        <f t="shared" si="10"/>
        <v>0</v>
      </c>
      <c r="N32" s="142"/>
      <c r="R32" s="146">
        <f t="shared" si="11"/>
        <v>0</v>
      </c>
    </row>
    <row r="33" spans="1:18" ht="13.5">
      <c r="A33" s="100" t="s">
        <v>201</v>
      </c>
      <c r="C33" s="136"/>
      <c r="E33" s="146">
        <f t="shared" si="8"/>
        <v>0</v>
      </c>
      <c r="F33" s="112"/>
      <c r="G33" s="112"/>
      <c r="H33" s="146">
        <f t="shared" si="9"/>
        <v>0</v>
      </c>
      <c r="I33" s="136"/>
      <c r="M33" s="112">
        <f t="shared" si="10"/>
        <v>0</v>
      </c>
      <c r="N33" s="142"/>
      <c r="R33" s="146">
        <f t="shared" si="11"/>
        <v>0</v>
      </c>
    </row>
    <row r="34" spans="1:18" ht="13.5">
      <c r="A34" s="100" t="s">
        <v>212</v>
      </c>
      <c r="C34" s="136"/>
      <c r="E34" s="146">
        <f t="shared" si="8"/>
        <v>0</v>
      </c>
      <c r="F34" s="112"/>
      <c r="G34" s="112"/>
      <c r="H34" s="146">
        <f t="shared" si="9"/>
        <v>0</v>
      </c>
      <c r="I34" s="136"/>
      <c r="M34" s="112">
        <f t="shared" si="10"/>
        <v>0</v>
      </c>
      <c r="N34" s="142"/>
      <c r="R34" s="146">
        <f t="shared" si="11"/>
        <v>0</v>
      </c>
    </row>
    <row r="35" spans="1:18" ht="13.5">
      <c r="A35" s="100" t="s">
        <v>206</v>
      </c>
      <c r="C35" s="136"/>
      <c r="E35" s="146">
        <f t="shared" si="8"/>
        <v>0</v>
      </c>
      <c r="F35" s="112"/>
      <c r="G35" s="112"/>
      <c r="H35" s="146">
        <f t="shared" si="9"/>
        <v>0</v>
      </c>
      <c r="I35" s="136"/>
      <c r="M35" s="112">
        <f t="shared" si="10"/>
        <v>0</v>
      </c>
      <c r="N35" s="142"/>
      <c r="R35" s="146">
        <f t="shared" si="11"/>
        <v>0</v>
      </c>
    </row>
    <row r="36" spans="1:18" ht="13.5">
      <c r="A36" s="100" t="s">
        <v>207</v>
      </c>
      <c r="C36" s="136"/>
      <c r="E36" s="146">
        <f t="shared" si="8"/>
        <v>0</v>
      </c>
      <c r="F36" s="112"/>
      <c r="G36" s="112"/>
      <c r="H36" s="146">
        <f t="shared" si="9"/>
        <v>0</v>
      </c>
      <c r="I36" s="136"/>
      <c r="M36" s="112">
        <f t="shared" si="10"/>
        <v>0</v>
      </c>
      <c r="N36" s="142"/>
      <c r="R36" s="146">
        <f t="shared" si="11"/>
        <v>0</v>
      </c>
    </row>
    <row r="37" spans="1:18" ht="13.5">
      <c r="A37" s="100" t="s">
        <v>213</v>
      </c>
      <c r="C37" s="136"/>
      <c r="E37" s="146">
        <f t="shared" si="8"/>
        <v>0</v>
      </c>
      <c r="F37" s="112"/>
      <c r="G37" s="112"/>
      <c r="H37" s="146">
        <f t="shared" si="9"/>
        <v>0</v>
      </c>
      <c r="I37" s="136"/>
      <c r="M37" s="112">
        <f t="shared" si="10"/>
        <v>0</v>
      </c>
      <c r="N37" s="142"/>
      <c r="R37" s="146">
        <f t="shared" si="11"/>
        <v>0</v>
      </c>
    </row>
    <row r="38" spans="1:18" ht="13.5">
      <c r="A38" s="100" t="s">
        <v>60</v>
      </c>
      <c r="C38" s="136"/>
      <c r="E38" s="146">
        <f t="shared" si="8"/>
        <v>0</v>
      </c>
      <c r="F38" s="112"/>
      <c r="G38" s="112"/>
      <c r="H38" s="146">
        <f t="shared" si="9"/>
        <v>0</v>
      </c>
      <c r="I38" s="136"/>
      <c r="M38" s="112">
        <f t="shared" si="10"/>
        <v>0</v>
      </c>
      <c r="N38" s="142"/>
      <c r="R38" s="146">
        <f t="shared" si="11"/>
        <v>0</v>
      </c>
    </row>
    <row r="39" spans="3:18" ht="13.5">
      <c r="C39" s="136"/>
      <c r="E39" s="146"/>
      <c r="F39" s="112"/>
      <c r="G39" s="112"/>
      <c r="H39" s="112"/>
      <c r="I39" s="136"/>
      <c r="M39" s="112"/>
      <c r="N39" s="142"/>
      <c r="R39" s="146"/>
    </row>
    <row r="40" spans="1:20" s="145" customFormat="1" ht="13.5">
      <c r="A40" s="150" t="s">
        <v>172</v>
      </c>
      <c r="B40" s="150"/>
      <c r="C40" s="151"/>
      <c r="D40" s="152"/>
      <c r="E40" s="153">
        <f>SUM(E29:E39)</f>
        <v>0</v>
      </c>
      <c r="F40" s="139"/>
      <c r="G40" s="139"/>
      <c r="H40" s="153">
        <f>SUM(H29:H39)</f>
        <v>0</v>
      </c>
      <c r="I40" s="151"/>
      <c r="J40" s="154"/>
      <c r="K40" s="155"/>
      <c r="L40" s="154"/>
      <c r="M40" s="153">
        <f>SUM(M29:M39)</f>
        <v>0</v>
      </c>
      <c r="N40" s="156"/>
      <c r="O40" s="157"/>
      <c r="P40" s="155"/>
      <c r="Q40" s="154"/>
      <c r="R40" s="153">
        <f>SUM(R29:R39)</f>
        <v>0</v>
      </c>
      <c r="S40" s="158"/>
      <c r="T40" s="158"/>
    </row>
    <row r="41" spans="3:18" ht="13.5">
      <c r="C41" s="136"/>
      <c r="E41" s="146"/>
      <c r="F41" s="112"/>
      <c r="G41" s="112"/>
      <c r="H41" s="112"/>
      <c r="I41" s="136"/>
      <c r="M41" s="112"/>
      <c r="N41" s="142"/>
      <c r="R41" s="146"/>
    </row>
    <row r="42" spans="1:18" ht="13.5">
      <c r="A42" s="145" t="s">
        <v>111</v>
      </c>
      <c r="B42" s="145"/>
      <c r="C42" s="136"/>
      <c r="D42" s="137"/>
      <c r="E42" s="138"/>
      <c r="F42" s="139"/>
      <c r="G42" s="139"/>
      <c r="H42" s="139"/>
      <c r="I42" s="136"/>
      <c r="J42" s="140"/>
      <c r="K42" s="141"/>
      <c r="L42" s="140"/>
      <c r="M42" s="139"/>
      <c r="N42" s="142"/>
      <c r="O42" s="143"/>
      <c r="P42" s="141"/>
      <c r="Q42" s="140"/>
      <c r="R42" s="138"/>
    </row>
    <row r="43" spans="1:18" ht="13.5">
      <c r="A43" s="100" t="s">
        <v>205</v>
      </c>
      <c r="C43" s="136"/>
      <c r="D43" s="137"/>
      <c r="E43" s="146">
        <f aca="true" t="shared" si="12" ref="E43:E51">C43*D43</f>
        <v>0</v>
      </c>
      <c r="F43" s="112"/>
      <c r="G43" s="112"/>
      <c r="H43" s="146">
        <f aca="true" t="shared" si="13" ref="H43:H51">F43*G43</f>
        <v>0</v>
      </c>
      <c r="I43" s="136"/>
      <c r="M43" s="112">
        <f aca="true" t="shared" si="14" ref="M43:M51">I43*J43+K43*L43</f>
        <v>0</v>
      </c>
      <c r="N43" s="142"/>
      <c r="R43" s="146">
        <f aca="true" t="shared" si="15" ref="R43:R51">N43*O43+P43*Q43</f>
        <v>0</v>
      </c>
    </row>
    <row r="44" spans="1:18" ht="13.5">
      <c r="A44" s="100" t="s">
        <v>186</v>
      </c>
      <c r="C44" s="136"/>
      <c r="E44" s="146">
        <f t="shared" si="12"/>
        <v>0</v>
      </c>
      <c r="F44" s="112"/>
      <c r="G44" s="112"/>
      <c r="H44" s="146">
        <f t="shared" si="13"/>
        <v>0</v>
      </c>
      <c r="I44" s="136"/>
      <c r="M44" s="112">
        <f t="shared" si="14"/>
        <v>0</v>
      </c>
      <c r="N44" s="142"/>
      <c r="R44" s="146">
        <f t="shared" si="15"/>
        <v>0</v>
      </c>
    </row>
    <row r="45" spans="1:18" ht="13.5">
      <c r="A45" s="100" t="s">
        <v>182</v>
      </c>
      <c r="C45" s="136"/>
      <c r="E45" s="146">
        <f t="shared" si="12"/>
        <v>0</v>
      </c>
      <c r="F45" s="112"/>
      <c r="G45" s="112"/>
      <c r="H45" s="146">
        <f t="shared" si="13"/>
        <v>0</v>
      </c>
      <c r="I45" s="136"/>
      <c r="M45" s="112">
        <f t="shared" si="14"/>
        <v>0</v>
      </c>
      <c r="N45" s="142"/>
      <c r="R45" s="146">
        <f t="shared" si="15"/>
        <v>0</v>
      </c>
    </row>
    <row r="46" spans="1:18" ht="13.5">
      <c r="A46" s="100" t="s">
        <v>201</v>
      </c>
      <c r="C46" s="136"/>
      <c r="E46" s="146">
        <f t="shared" si="12"/>
        <v>0</v>
      </c>
      <c r="F46" s="112"/>
      <c r="G46" s="112"/>
      <c r="H46" s="146">
        <f t="shared" si="13"/>
        <v>0</v>
      </c>
      <c r="I46" s="136"/>
      <c r="M46" s="112">
        <f t="shared" si="14"/>
        <v>0</v>
      </c>
      <c r="N46" s="142"/>
      <c r="R46" s="146">
        <f t="shared" si="15"/>
        <v>0</v>
      </c>
    </row>
    <row r="47" spans="1:18" ht="13.5">
      <c r="A47" s="100" t="s">
        <v>212</v>
      </c>
      <c r="C47" s="136"/>
      <c r="E47" s="146">
        <f t="shared" si="12"/>
        <v>0</v>
      </c>
      <c r="F47" s="112"/>
      <c r="G47" s="112"/>
      <c r="H47" s="146">
        <f t="shared" si="13"/>
        <v>0</v>
      </c>
      <c r="I47" s="136"/>
      <c r="M47" s="112">
        <f t="shared" si="14"/>
        <v>0</v>
      </c>
      <c r="N47" s="142"/>
      <c r="R47" s="146">
        <f t="shared" si="15"/>
        <v>0</v>
      </c>
    </row>
    <row r="48" spans="1:18" ht="13.5">
      <c r="A48" s="100" t="s">
        <v>206</v>
      </c>
      <c r="C48" s="136"/>
      <c r="E48" s="146">
        <f t="shared" si="12"/>
        <v>0</v>
      </c>
      <c r="F48" s="112"/>
      <c r="G48" s="112"/>
      <c r="H48" s="146">
        <f t="shared" si="13"/>
        <v>0</v>
      </c>
      <c r="I48" s="136"/>
      <c r="M48" s="112">
        <f t="shared" si="14"/>
        <v>0</v>
      </c>
      <c r="N48" s="142"/>
      <c r="R48" s="146">
        <f t="shared" si="15"/>
        <v>0</v>
      </c>
    </row>
    <row r="49" spans="1:18" ht="13.5">
      <c r="A49" s="100" t="s">
        <v>207</v>
      </c>
      <c r="C49" s="136"/>
      <c r="E49" s="146">
        <f t="shared" si="12"/>
        <v>0</v>
      </c>
      <c r="F49" s="112"/>
      <c r="G49" s="112"/>
      <c r="H49" s="146">
        <f t="shared" si="13"/>
        <v>0</v>
      </c>
      <c r="I49" s="136"/>
      <c r="M49" s="112">
        <f t="shared" si="14"/>
        <v>0</v>
      </c>
      <c r="N49" s="142"/>
      <c r="R49" s="146">
        <f t="shared" si="15"/>
        <v>0</v>
      </c>
    </row>
    <row r="50" spans="1:18" ht="13.5">
      <c r="A50" s="100" t="s">
        <v>213</v>
      </c>
      <c r="C50" s="136"/>
      <c r="E50" s="146">
        <f t="shared" si="12"/>
        <v>0</v>
      </c>
      <c r="F50" s="112"/>
      <c r="G50" s="112"/>
      <c r="H50" s="146">
        <f t="shared" si="13"/>
        <v>0</v>
      </c>
      <c r="I50" s="136"/>
      <c r="M50" s="112">
        <f t="shared" si="14"/>
        <v>0</v>
      </c>
      <c r="N50" s="142"/>
      <c r="R50" s="146">
        <f t="shared" si="15"/>
        <v>0</v>
      </c>
    </row>
    <row r="51" spans="1:18" ht="13.5">
      <c r="A51" s="100" t="s">
        <v>60</v>
      </c>
      <c r="C51" s="136"/>
      <c r="E51" s="146">
        <f t="shared" si="12"/>
        <v>0</v>
      </c>
      <c r="F51" s="112"/>
      <c r="G51" s="112"/>
      <c r="H51" s="146">
        <f t="shared" si="13"/>
        <v>0</v>
      </c>
      <c r="I51" s="136"/>
      <c r="M51" s="112">
        <f t="shared" si="14"/>
        <v>0</v>
      </c>
      <c r="N51" s="142"/>
      <c r="R51" s="146">
        <f t="shared" si="15"/>
        <v>0</v>
      </c>
    </row>
    <row r="52" spans="3:18" ht="13.5">
      <c r="C52" s="136"/>
      <c r="E52" s="146"/>
      <c r="F52" s="112"/>
      <c r="G52" s="112"/>
      <c r="H52" s="112"/>
      <c r="I52" s="136"/>
      <c r="M52" s="112"/>
      <c r="N52" s="142"/>
      <c r="R52" s="146"/>
    </row>
    <row r="53" spans="1:20" s="145" customFormat="1" ht="13.5">
      <c r="A53" s="150" t="s">
        <v>172</v>
      </c>
      <c r="B53" s="150"/>
      <c r="C53" s="151"/>
      <c r="D53" s="152"/>
      <c r="E53" s="153">
        <f>SUM(E42:E52)</f>
        <v>0</v>
      </c>
      <c r="F53" s="139"/>
      <c r="G53" s="139"/>
      <c r="H53" s="153">
        <f>SUM(H42:H52)</f>
        <v>0</v>
      </c>
      <c r="I53" s="151"/>
      <c r="J53" s="154"/>
      <c r="K53" s="155"/>
      <c r="L53" s="154"/>
      <c r="M53" s="153">
        <f>SUM(M42:M52)</f>
        <v>0</v>
      </c>
      <c r="N53" s="156"/>
      <c r="O53" s="157"/>
      <c r="P53" s="155"/>
      <c r="Q53" s="154"/>
      <c r="R53" s="153">
        <f>SUM(R42:R52)</f>
        <v>0</v>
      </c>
      <c r="S53" s="158"/>
      <c r="T53" s="158"/>
    </row>
    <row r="54" spans="3:18" ht="13.5">
      <c r="C54" s="136"/>
      <c r="E54" s="146"/>
      <c r="F54" s="112"/>
      <c r="G54" s="112"/>
      <c r="H54" s="112"/>
      <c r="I54" s="136"/>
      <c r="M54" s="112"/>
      <c r="N54" s="142"/>
      <c r="R54" s="146"/>
    </row>
    <row r="55" spans="1:18" ht="13.5">
      <c r="A55" s="145" t="s">
        <v>112</v>
      </c>
      <c r="B55" s="145"/>
      <c r="C55" s="136"/>
      <c r="E55" s="146"/>
      <c r="F55" s="112"/>
      <c r="G55" s="112"/>
      <c r="H55" s="112"/>
      <c r="I55" s="136"/>
      <c r="M55" s="112"/>
      <c r="N55" s="142"/>
      <c r="R55" s="146"/>
    </row>
    <row r="56" spans="3:18" ht="13.5">
      <c r="C56" s="136"/>
      <c r="E56" s="146">
        <f>C56*D56</f>
        <v>0</v>
      </c>
      <c r="F56" s="112"/>
      <c r="G56" s="112"/>
      <c r="H56" s="146">
        <f>F56*G56</f>
        <v>0</v>
      </c>
      <c r="I56" s="136"/>
      <c r="M56" s="112">
        <f>I56*J56+K56*L56</f>
        <v>0</v>
      </c>
      <c r="N56" s="142"/>
      <c r="R56" s="146">
        <f>N56*O56+P56*Q56</f>
        <v>0</v>
      </c>
    </row>
    <row r="57" spans="3:18" ht="13.5">
      <c r="C57" s="136"/>
      <c r="E57" s="146">
        <f>C57*D57</f>
        <v>0</v>
      </c>
      <c r="F57" s="112"/>
      <c r="G57" s="112"/>
      <c r="H57" s="146">
        <f>F57*G57</f>
        <v>0</v>
      </c>
      <c r="I57" s="136"/>
      <c r="M57" s="112">
        <f>I57*J57+K57*L57</f>
        <v>0</v>
      </c>
      <c r="N57" s="142"/>
      <c r="R57" s="146">
        <f>N57*O57+P57*Q57</f>
        <v>0</v>
      </c>
    </row>
    <row r="58" spans="3:18" ht="13.5">
      <c r="C58" s="136"/>
      <c r="E58" s="146">
        <f>C58*D58</f>
        <v>0</v>
      </c>
      <c r="F58" s="112"/>
      <c r="G58" s="112"/>
      <c r="H58" s="146">
        <f>F58*G58</f>
        <v>0</v>
      </c>
      <c r="I58" s="136"/>
      <c r="M58" s="112">
        <f>I58*J58+K58*L58</f>
        <v>0</v>
      </c>
      <c r="N58" s="142"/>
      <c r="R58" s="146">
        <f>N58*O58+P58*Q58</f>
        <v>0</v>
      </c>
    </row>
    <row r="59" spans="3:18" ht="13.5">
      <c r="C59" s="136"/>
      <c r="E59" s="146">
        <f>C59*D59</f>
        <v>0</v>
      </c>
      <c r="F59" s="112"/>
      <c r="G59" s="112"/>
      <c r="H59" s="146">
        <f>F59*G59</f>
        <v>0</v>
      </c>
      <c r="I59" s="136"/>
      <c r="M59" s="112">
        <f>I59*J59+K59*L59</f>
        <v>0</v>
      </c>
      <c r="N59" s="142"/>
      <c r="R59" s="146">
        <f>N59*O59+P59*Q59</f>
        <v>0</v>
      </c>
    </row>
    <row r="60" spans="3:18" ht="13.5">
      <c r="C60" s="136"/>
      <c r="E60" s="146">
        <f>C60*D60</f>
        <v>0</v>
      </c>
      <c r="F60" s="112"/>
      <c r="G60" s="112"/>
      <c r="H60" s="146">
        <f>F60*G60</f>
        <v>0</v>
      </c>
      <c r="I60" s="136"/>
      <c r="M60" s="112">
        <f>I60*J60+K60*L60</f>
        <v>0</v>
      </c>
      <c r="N60" s="142"/>
      <c r="R60" s="146">
        <f>N60*O60+P60*Q60</f>
        <v>0</v>
      </c>
    </row>
    <row r="61" spans="3:18" ht="13.5">
      <c r="C61" s="136"/>
      <c r="E61" s="146"/>
      <c r="F61" s="112"/>
      <c r="G61" s="112"/>
      <c r="H61" s="112"/>
      <c r="I61" s="136"/>
      <c r="M61" s="112"/>
      <c r="N61" s="142"/>
      <c r="R61" s="146"/>
    </row>
    <row r="62" spans="1:20" s="145" customFormat="1" ht="13.5">
      <c r="A62" s="150" t="s">
        <v>172</v>
      </c>
      <c r="B62" s="150"/>
      <c r="C62" s="151"/>
      <c r="D62" s="152"/>
      <c r="E62" s="153">
        <f>SUM(E56:E61)</f>
        <v>0</v>
      </c>
      <c r="F62" s="139"/>
      <c r="G62" s="139"/>
      <c r="H62" s="153">
        <f>SUM(H56:H61)</f>
        <v>0</v>
      </c>
      <c r="I62" s="151"/>
      <c r="J62" s="154"/>
      <c r="K62" s="155"/>
      <c r="L62" s="154"/>
      <c r="M62" s="153">
        <f>SUM(M56:M61)</f>
        <v>0</v>
      </c>
      <c r="N62" s="156"/>
      <c r="O62" s="157"/>
      <c r="P62" s="155"/>
      <c r="Q62" s="154"/>
      <c r="R62" s="153">
        <f>SUM(R56:R61)</f>
        <v>0</v>
      </c>
      <c r="S62" s="158"/>
      <c r="T62" s="158"/>
    </row>
    <row r="63" spans="3:18" ht="13.5">
      <c r="C63" s="136"/>
      <c r="E63" s="138"/>
      <c r="I63" s="136"/>
      <c r="N63" s="142"/>
      <c r="R63" s="138"/>
    </row>
    <row r="64" spans="1:20" s="145" customFormat="1" ht="18" customHeight="1">
      <c r="A64" s="159" t="s">
        <v>113</v>
      </c>
      <c r="B64" s="159"/>
      <c r="C64" s="160"/>
      <c r="D64" s="161"/>
      <c r="E64" s="162">
        <f>E14+E27+E40+E53+E62</f>
        <v>0</v>
      </c>
      <c r="F64" s="163"/>
      <c r="G64" s="163"/>
      <c r="H64" s="162">
        <f>H14+H27+H40+H53+H62</f>
        <v>0</v>
      </c>
      <c r="I64" s="160"/>
      <c r="J64" s="164"/>
      <c r="K64" s="163"/>
      <c r="L64" s="164"/>
      <c r="M64" s="162">
        <f>M14+M27+M40+M53+M62</f>
        <v>0</v>
      </c>
      <c r="N64" s="165"/>
      <c r="O64" s="166"/>
      <c r="P64" s="163"/>
      <c r="Q64" s="164"/>
      <c r="R64" s="162">
        <f>R14+R27+R40+R53+R62</f>
        <v>0</v>
      </c>
      <c r="S64" s="158"/>
      <c r="T64" s="158"/>
    </row>
  </sheetData>
  <sheetProtection/>
  <mergeCells count="3">
    <mergeCell ref="A1:R1"/>
    <mergeCell ref="C2:E2"/>
    <mergeCell ref="I2:M2"/>
  </mergeCells>
  <printOptions gridLines="1"/>
  <pageMargins left="0.15748031496062992" right="0.15748031496062992" top="0.5905511811023623" bottom="0.5905511811023623" header="0.5118110236220472" footer="0.5118110236220472"/>
  <pageSetup fitToHeight="6" fitToWidth="1" horizontalDpi="600" verticalDpi="600" orientation="portrait" paperSize="9" scale="79"/>
  <headerFooter alignWithMargins="0">
    <oddFooter>&amp;L&amp;"Charcoal,Italic"&amp;8&amp;F-Travel.Accom-&amp;D&amp;R&amp;"Charcoal,Italic"&amp;8Page &amp;P/&amp;N</oddFooter>
  </headerFooter>
</worksheet>
</file>

<file path=xl/worksheets/sheet6.xml><?xml version="1.0" encoding="utf-8"?>
<worksheet xmlns="http://schemas.openxmlformats.org/spreadsheetml/2006/main" xmlns:r="http://schemas.openxmlformats.org/officeDocument/2006/relationships">
  <sheetPr>
    <tabColor indexed="18"/>
  </sheetPr>
  <dimension ref="A1:R45"/>
  <sheetViews>
    <sheetView zoomScale="125" zoomScaleNormal="125" zoomScalePageLayoutView="0" workbookViewId="0" topLeftCell="A1">
      <pane ySplit="9" topLeftCell="A22" activePane="bottomLeft" state="frozen"/>
      <selection pane="topLeft" activeCell="C31" sqref="C31"/>
      <selection pane="bottomLeft" activeCell="P11" sqref="P11"/>
    </sheetView>
  </sheetViews>
  <sheetFormatPr defaultColWidth="9.00390625" defaultRowHeight="12.75"/>
  <cols>
    <col min="1" max="1" width="5.375" style="173" customWidth="1"/>
    <col min="2" max="2" width="32.375" style="173" customWidth="1"/>
    <col min="3" max="3" width="10.875" style="173" customWidth="1"/>
    <col min="4" max="4" width="11.75390625" style="201" customWidth="1"/>
    <col min="5" max="5" width="9.125" style="184" customWidth="1"/>
    <col min="6" max="16384" width="9.125" style="173" customWidth="1"/>
  </cols>
  <sheetData>
    <row r="1" spans="1:4" ht="15.75">
      <c r="A1" s="288" t="s">
        <v>5</v>
      </c>
      <c r="B1" s="214"/>
      <c r="C1" s="214"/>
      <c r="D1" s="214"/>
    </row>
    <row r="2" spans="1:4" ht="39.75" customHeight="1">
      <c r="A2" s="403" t="s">
        <v>489</v>
      </c>
      <c r="B2" s="183"/>
      <c r="C2" s="183"/>
      <c r="D2" s="385"/>
    </row>
    <row r="3" spans="2:18" ht="16.5" customHeight="1">
      <c r="B3" s="185" t="s">
        <v>177</v>
      </c>
      <c r="C3" s="381" t="s">
        <v>250</v>
      </c>
      <c r="D3" s="382"/>
      <c r="E3" s="389"/>
      <c r="F3" s="390"/>
      <c r="G3" s="390"/>
      <c r="H3" s="390"/>
      <c r="I3" s="390"/>
      <c r="J3" s="390"/>
      <c r="K3" s="390"/>
      <c r="L3" s="390"/>
      <c r="M3" s="390"/>
      <c r="N3" s="390"/>
      <c r="O3" s="390"/>
      <c r="P3" s="404" t="s">
        <v>209</v>
      </c>
      <c r="Q3" s="390"/>
      <c r="R3" s="390"/>
    </row>
    <row r="4" spans="1:4" ht="12.75" customHeight="1">
      <c r="A4" s="186"/>
      <c r="B4" s="187" t="s">
        <v>215</v>
      </c>
      <c r="C4" s="380" t="s">
        <v>452</v>
      </c>
      <c r="D4" s="386"/>
    </row>
    <row r="5" spans="1:18" ht="12.75" customHeight="1">
      <c r="A5" s="230"/>
      <c r="B5" s="396"/>
      <c r="C5" s="397" t="s">
        <v>474</v>
      </c>
      <c r="D5" s="399" t="s">
        <v>473</v>
      </c>
      <c r="E5" s="20" t="s">
        <v>471</v>
      </c>
      <c r="F5" s="20" t="s">
        <v>472</v>
      </c>
      <c r="G5" s="20" t="s">
        <v>477</v>
      </c>
      <c r="H5" s="20" t="s">
        <v>478</v>
      </c>
      <c r="I5" s="20" t="s">
        <v>479</v>
      </c>
      <c r="J5" s="20" t="s">
        <v>480</v>
      </c>
      <c r="K5" s="20" t="s">
        <v>481</v>
      </c>
      <c r="L5" s="20" t="s">
        <v>482</v>
      </c>
      <c r="M5" s="20" t="s">
        <v>483</v>
      </c>
      <c r="N5" s="20" t="s">
        <v>484</v>
      </c>
      <c r="O5" s="20" t="s">
        <v>485</v>
      </c>
      <c r="P5" s="20"/>
      <c r="Q5" s="20"/>
      <c r="R5" s="20"/>
    </row>
    <row r="6" spans="1:18" ht="12.75" customHeight="1">
      <c r="A6" s="230"/>
      <c r="B6" s="398" t="s">
        <v>487</v>
      </c>
      <c r="C6" s="397"/>
      <c r="D6" s="399"/>
      <c r="E6" s="93">
        <f>D43</f>
        <v>0</v>
      </c>
      <c r="F6" s="93">
        <f aca="true" t="shared" si="0" ref="F6:O6">E43</f>
        <v>0</v>
      </c>
      <c r="G6" s="93">
        <f t="shared" si="0"/>
        <v>0</v>
      </c>
      <c r="H6" s="93">
        <f t="shared" si="0"/>
        <v>0</v>
      </c>
      <c r="I6" s="93">
        <f t="shared" si="0"/>
        <v>0</v>
      </c>
      <c r="J6" s="93">
        <f t="shared" si="0"/>
        <v>0</v>
      </c>
      <c r="K6" s="93">
        <f t="shared" si="0"/>
        <v>0</v>
      </c>
      <c r="L6" s="93">
        <f t="shared" si="0"/>
        <v>0</v>
      </c>
      <c r="M6" s="93">
        <f t="shared" si="0"/>
        <v>0</v>
      </c>
      <c r="N6" s="93">
        <f t="shared" si="0"/>
        <v>0</v>
      </c>
      <c r="O6" s="93">
        <f t="shared" si="0"/>
        <v>0</v>
      </c>
      <c r="P6" s="20"/>
      <c r="Q6" s="20"/>
      <c r="R6" s="20"/>
    </row>
    <row r="7" spans="1:18" ht="12.75" customHeight="1">
      <c r="A7" s="230"/>
      <c r="B7" s="398" t="s">
        <v>470</v>
      </c>
      <c r="C7" s="397"/>
      <c r="D7" s="399"/>
      <c r="E7" s="20"/>
      <c r="F7" s="20"/>
      <c r="G7" s="20"/>
      <c r="H7" s="20"/>
      <c r="I7" s="20"/>
      <c r="J7" s="20"/>
      <c r="K7" s="20"/>
      <c r="L7" s="20"/>
      <c r="M7" s="20"/>
      <c r="N7" s="20"/>
      <c r="O7" s="20"/>
      <c r="P7" s="20">
        <f>SUM(D7:O7)</f>
        <v>0</v>
      </c>
      <c r="Q7" s="20"/>
      <c r="R7" s="20"/>
    </row>
    <row r="8" spans="1:16" ht="12.75" customHeight="1">
      <c r="A8" s="230"/>
      <c r="B8" s="400" t="s">
        <v>475</v>
      </c>
      <c r="C8" s="397"/>
      <c r="D8" s="386"/>
      <c r="P8" s="20">
        <f>SUM(D8:O8)</f>
        <v>0</v>
      </c>
    </row>
    <row r="9" spans="2:16" s="20" customFormat="1" ht="12.75">
      <c r="B9" s="401" t="s">
        <v>476</v>
      </c>
      <c r="C9" s="20">
        <f>SUM(C7:C8)</f>
        <v>0</v>
      </c>
      <c r="D9" s="20">
        <f aca="true" t="shared" si="1" ref="D9:O9">SUM(D7:D8)</f>
        <v>0</v>
      </c>
      <c r="E9" s="20">
        <f t="shared" si="1"/>
        <v>0</v>
      </c>
      <c r="F9" s="20">
        <f t="shared" si="1"/>
        <v>0</v>
      </c>
      <c r="G9" s="20">
        <f t="shared" si="1"/>
        <v>0</v>
      </c>
      <c r="H9" s="20">
        <f t="shared" si="1"/>
        <v>0</v>
      </c>
      <c r="I9" s="20">
        <f t="shared" si="1"/>
        <v>0</v>
      </c>
      <c r="J9" s="20">
        <f t="shared" si="1"/>
        <v>0</v>
      </c>
      <c r="K9" s="20">
        <f t="shared" si="1"/>
        <v>0</v>
      </c>
      <c r="L9" s="20">
        <f t="shared" si="1"/>
        <v>0</v>
      </c>
      <c r="M9" s="20">
        <f t="shared" si="1"/>
        <v>0</v>
      </c>
      <c r="N9" s="20">
        <f t="shared" si="1"/>
        <v>0</v>
      </c>
      <c r="O9" s="20">
        <f t="shared" si="1"/>
        <v>0</v>
      </c>
      <c r="P9" s="20">
        <f>SUM(D9:O9)</f>
        <v>0</v>
      </c>
    </row>
    <row r="10" spans="1:4" ht="24.75" customHeight="1">
      <c r="A10" s="190" t="s">
        <v>147</v>
      </c>
      <c r="B10" s="191"/>
      <c r="C10" s="192"/>
      <c r="D10" s="197"/>
    </row>
    <row r="11" spans="1:16" ht="15.75" customHeight="1">
      <c r="A11" s="374">
        <v>100</v>
      </c>
      <c r="B11" s="2" t="s">
        <v>141</v>
      </c>
      <c r="C11" s="195">
        <f>BUDGET!M13</f>
        <v>0</v>
      </c>
      <c r="D11" s="197"/>
      <c r="P11" s="20">
        <f aca="true" t="shared" si="2" ref="P11:P42">SUM(D11:O11)</f>
        <v>0</v>
      </c>
    </row>
    <row r="12" spans="1:16" ht="15.75" customHeight="1">
      <c r="A12" s="374">
        <v>200</v>
      </c>
      <c r="B12" s="2" t="s">
        <v>143</v>
      </c>
      <c r="C12" s="195">
        <f>BUDGET!M22</f>
        <v>0</v>
      </c>
      <c r="D12" s="197"/>
      <c r="P12" s="20">
        <f t="shared" si="2"/>
        <v>0</v>
      </c>
    </row>
    <row r="13" spans="1:16" ht="15.75" customHeight="1">
      <c r="A13" s="374">
        <v>300</v>
      </c>
      <c r="B13" s="2" t="s">
        <v>144</v>
      </c>
      <c r="C13" s="195">
        <f>BUDGET!M31</f>
        <v>0</v>
      </c>
      <c r="D13" s="197"/>
      <c r="P13" s="20">
        <f t="shared" si="2"/>
        <v>0</v>
      </c>
    </row>
    <row r="14" spans="1:16" ht="15.75" customHeight="1">
      <c r="A14" s="374">
        <v>400</v>
      </c>
      <c r="B14" s="2" t="s">
        <v>440</v>
      </c>
      <c r="C14" s="195">
        <f>BUDGET!M40</f>
        <v>0</v>
      </c>
      <c r="D14" s="197"/>
      <c r="P14" s="20">
        <f t="shared" si="2"/>
        <v>0</v>
      </c>
    </row>
    <row r="15" spans="1:16" ht="15.75" customHeight="1">
      <c r="A15" s="374">
        <v>500</v>
      </c>
      <c r="B15" s="2" t="s">
        <v>450</v>
      </c>
      <c r="C15" s="195">
        <f>BUDGET!M44</f>
        <v>0</v>
      </c>
      <c r="D15" s="107"/>
      <c r="P15" s="20">
        <f t="shared" si="2"/>
        <v>0</v>
      </c>
    </row>
    <row r="16" spans="1:16" s="10" customFormat="1" ht="13.5">
      <c r="A16" s="405">
        <v>550</v>
      </c>
      <c r="B16" s="2" t="s">
        <v>461</v>
      </c>
      <c r="C16" s="7">
        <f>BUDGET!M56</f>
        <v>0</v>
      </c>
      <c r="D16" s="5"/>
      <c r="E16" s="13"/>
      <c r="P16" s="2">
        <f t="shared" si="2"/>
        <v>0</v>
      </c>
    </row>
    <row r="17" spans="1:4" ht="24.75" customHeight="1">
      <c r="A17" s="190" t="s">
        <v>146</v>
      </c>
      <c r="B17" s="191"/>
      <c r="C17" s="192"/>
      <c r="D17" s="197"/>
    </row>
    <row r="18" spans="1:16" ht="12.75">
      <c r="A18" s="199">
        <v>600</v>
      </c>
      <c r="B18" s="20" t="s">
        <v>442</v>
      </c>
      <c r="C18" s="192"/>
      <c r="D18" s="197"/>
      <c r="P18" s="20">
        <f t="shared" si="2"/>
        <v>0</v>
      </c>
    </row>
    <row r="19" spans="1:16" ht="15.75" customHeight="1">
      <c r="A19" s="199">
        <v>610</v>
      </c>
      <c r="B19" s="2" t="s">
        <v>108</v>
      </c>
      <c r="C19" s="195">
        <f>BUDGET!M76</f>
        <v>0</v>
      </c>
      <c r="D19" s="197"/>
      <c r="P19" s="20">
        <f t="shared" si="2"/>
        <v>0</v>
      </c>
    </row>
    <row r="20" spans="1:16" ht="15.75" customHeight="1">
      <c r="A20" s="374">
        <v>620</v>
      </c>
      <c r="B20" s="2" t="s">
        <v>441</v>
      </c>
      <c r="C20" s="195">
        <f>BUDGET!M85</f>
        <v>0</v>
      </c>
      <c r="D20" s="197"/>
      <c r="P20" s="20">
        <f t="shared" si="2"/>
        <v>0</v>
      </c>
    </row>
    <row r="21" spans="1:16" ht="15.75" customHeight="1">
      <c r="A21" s="374">
        <v>630</v>
      </c>
      <c r="B21" s="2" t="s">
        <v>443</v>
      </c>
      <c r="C21" s="195">
        <f>BUDGET!M98</f>
        <v>0</v>
      </c>
      <c r="D21" s="197"/>
      <c r="P21" s="20">
        <f t="shared" si="2"/>
        <v>0</v>
      </c>
    </row>
    <row r="22" spans="1:16" ht="15.75" customHeight="1">
      <c r="A22" s="374">
        <v>640</v>
      </c>
      <c r="B22" s="2" t="s">
        <v>277</v>
      </c>
      <c r="C22" s="195">
        <f>BUDGET!M112</f>
        <v>0</v>
      </c>
      <c r="D22" s="197"/>
      <c r="P22" s="20">
        <f t="shared" si="2"/>
        <v>0</v>
      </c>
    </row>
    <row r="23" spans="1:16" ht="15.75" customHeight="1">
      <c r="A23" s="374">
        <v>650</v>
      </c>
      <c r="B23" s="2" t="s">
        <v>444</v>
      </c>
      <c r="C23" s="195">
        <f>BUDGET!M138</f>
        <v>0</v>
      </c>
      <c r="D23" s="197"/>
      <c r="P23" s="20">
        <f t="shared" si="2"/>
        <v>0</v>
      </c>
    </row>
    <row r="24" spans="1:16" ht="15.75" customHeight="1">
      <c r="A24" s="374">
        <v>700</v>
      </c>
      <c r="B24" s="20" t="s">
        <v>316</v>
      </c>
      <c r="C24" s="195">
        <f>BUDGET!M153</f>
        <v>0</v>
      </c>
      <c r="D24" s="197"/>
      <c r="P24" s="20">
        <f t="shared" si="2"/>
        <v>0</v>
      </c>
    </row>
    <row r="25" spans="1:16" ht="15.75" customHeight="1">
      <c r="A25" s="374">
        <v>800</v>
      </c>
      <c r="B25" s="20" t="s">
        <v>162</v>
      </c>
      <c r="C25" s="195">
        <f>BUDGET!M188</f>
        <v>0</v>
      </c>
      <c r="D25" s="197"/>
      <c r="P25" s="20">
        <f t="shared" si="2"/>
        <v>0</v>
      </c>
    </row>
    <row r="26" spans="1:16" ht="15.75" customHeight="1">
      <c r="A26" s="374">
        <v>900</v>
      </c>
      <c r="B26" s="20" t="s">
        <v>325</v>
      </c>
      <c r="C26" s="195">
        <f>BUDGET!M211</f>
        <v>0</v>
      </c>
      <c r="D26" s="292"/>
      <c r="P26" s="20">
        <f t="shared" si="2"/>
        <v>0</v>
      </c>
    </row>
    <row r="27" spans="1:16" ht="15.75" customHeight="1">
      <c r="A27" s="374">
        <v>1000</v>
      </c>
      <c r="B27" s="20" t="s">
        <v>446</v>
      </c>
      <c r="C27" s="195">
        <f>BUDGET!M233</f>
        <v>0</v>
      </c>
      <c r="D27" s="197"/>
      <c r="P27" s="20">
        <f t="shared" si="2"/>
        <v>0</v>
      </c>
    </row>
    <row r="28" spans="1:16" ht="15.75" customHeight="1">
      <c r="A28" s="374">
        <v>1100</v>
      </c>
      <c r="B28" s="20" t="s">
        <v>447</v>
      </c>
      <c r="C28" s="195">
        <f>BUDGET!M250</f>
        <v>0</v>
      </c>
      <c r="D28" s="197"/>
      <c r="P28" s="20">
        <f t="shared" si="2"/>
        <v>0</v>
      </c>
    </row>
    <row r="29" spans="1:16" ht="15.75" customHeight="1">
      <c r="A29" s="374">
        <v>1200</v>
      </c>
      <c r="B29" s="20" t="s">
        <v>384</v>
      </c>
      <c r="C29" s="195">
        <f>BUDGET!M264</f>
        <v>0</v>
      </c>
      <c r="D29" s="197"/>
      <c r="P29" s="20">
        <f t="shared" si="2"/>
        <v>0</v>
      </c>
    </row>
    <row r="30" spans="1:16" ht="15.75" customHeight="1">
      <c r="A30" s="374">
        <v>1300</v>
      </c>
      <c r="B30" s="20" t="s">
        <v>364</v>
      </c>
      <c r="C30" s="195">
        <f>BUDGET!M277</f>
        <v>0</v>
      </c>
      <c r="D30" s="197"/>
      <c r="P30" s="20">
        <f t="shared" si="2"/>
        <v>0</v>
      </c>
    </row>
    <row r="31" spans="1:16" ht="15.75" customHeight="1">
      <c r="A31" s="374">
        <v>1400</v>
      </c>
      <c r="B31" s="20" t="s">
        <v>61</v>
      </c>
      <c r="C31" s="195">
        <f>BUDGET!M296</f>
        <v>0</v>
      </c>
      <c r="D31" s="292"/>
      <c r="P31" s="20">
        <f t="shared" si="2"/>
        <v>0</v>
      </c>
    </row>
    <row r="32" spans="1:16" ht="15.75" customHeight="1">
      <c r="A32" s="374">
        <v>1500</v>
      </c>
      <c r="B32" s="20" t="s">
        <v>58</v>
      </c>
      <c r="C32" s="195">
        <f>BUDGET!M309</f>
        <v>0</v>
      </c>
      <c r="D32" s="197"/>
      <c r="P32" s="20">
        <f t="shared" si="2"/>
        <v>0</v>
      </c>
    </row>
    <row r="33" spans="1:16" ht="15.75" customHeight="1">
      <c r="A33" s="374">
        <v>1600</v>
      </c>
      <c r="B33" s="20" t="s">
        <v>401</v>
      </c>
      <c r="C33" s="195">
        <f>BUDGET!M320</f>
        <v>0</v>
      </c>
      <c r="D33" s="197"/>
      <c r="P33" s="20">
        <f t="shared" si="2"/>
        <v>0</v>
      </c>
    </row>
    <row r="34" spans="1:16" ht="15.75" customHeight="1">
      <c r="A34" s="374">
        <v>1700</v>
      </c>
      <c r="B34" s="375" t="s">
        <v>406</v>
      </c>
      <c r="C34" s="195">
        <f>BUDGET!M334</f>
        <v>0</v>
      </c>
      <c r="D34" s="197"/>
      <c r="P34" s="20">
        <f t="shared" si="2"/>
        <v>0</v>
      </c>
    </row>
    <row r="35" spans="1:16" ht="15.75" customHeight="1">
      <c r="A35" s="374">
        <v>1800</v>
      </c>
      <c r="B35" s="20" t="s">
        <v>417</v>
      </c>
      <c r="C35" s="195">
        <f>BUDGET!M346</f>
        <v>0</v>
      </c>
      <c r="D35" s="197"/>
      <c r="P35" s="20">
        <f t="shared" si="2"/>
        <v>0</v>
      </c>
    </row>
    <row r="36" spans="1:16" ht="15.75" customHeight="1">
      <c r="A36" s="374">
        <v>1900</v>
      </c>
      <c r="B36" s="20" t="s">
        <v>423</v>
      </c>
      <c r="C36" s="195">
        <f>BUDGET!M354</f>
        <v>0</v>
      </c>
      <c r="D36" s="197"/>
      <c r="P36" s="20">
        <f t="shared" si="2"/>
        <v>0</v>
      </c>
    </row>
    <row r="37" spans="1:16" ht="15.75" customHeight="1">
      <c r="A37" s="374">
        <v>2000</v>
      </c>
      <c r="B37" s="20" t="s">
        <v>449</v>
      </c>
      <c r="C37" s="195">
        <f>BUDGET!M367</f>
        <v>0</v>
      </c>
      <c r="D37" s="197"/>
      <c r="P37" s="20">
        <f t="shared" si="2"/>
        <v>0</v>
      </c>
    </row>
    <row r="38" spans="1:16" ht="17.25" customHeight="1">
      <c r="A38" s="374">
        <v>2100</v>
      </c>
      <c r="B38" s="376" t="s">
        <v>431</v>
      </c>
      <c r="C38" s="195">
        <f>BUDGET!M378</f>
        <v>0</v>
      </c>
      <c r="D38" s="197"/>
      <c r="P38" s="20">
        <f t="shared" si="2"/>
        <v>0</v>
      </c>
    </row>
    <row r="39" spans="1:5" s="81" customFormat="1" ht="25.5" customHeight="1">
      <c r="A39" s="20" t="s">
        <v>125</v>
      </c>
      <c r="B39" s="402"/>
      <c r="C39" s="19">
        <f>SUM(C11:C38)</f>
        <v>0</v>
      </c>
      <c r="D39" s="95"/>
      <c r="E39" s="297"/>
    </row>
    <row r="40" spans="1:16" ht="15.75" customHeight="1">
      <c r="A40" s="194"/>
      <c r="B40" s="191" t="s">
        <v>203</v>
      </c>
      <c r="C40" s="197">
        <f>BUDGET!L393</f>
        <v>0</v>
      </c>
      <c r="P40" s="20">
        <f t="shared" si="2"/>
        <v>0</v>
      </c>
    </row>
    <row r="41" spans="1:16" ht="15.75" customHeight="1">
      <c r="A41" s="194"/>
      <c r="B41" s="20" t="s">
        <v>437</v>
      </c>
      <c r="C41" s="197">
        <f>BUDGET!L395</f>
        <v>0</v>
      </c>
      <c r="P41" s="20">
        <f t="shared" si="2"/>
        <v>0</v>
      </c>
    </row>
    <row r="42" spans="1:16" s="19" customFormat="1" ht="24" customHeight="1">
      <c r="A42" s="20" t="s">
        <v>486</v>
      </c>
      <c r="B42"/>
      <c r="C42" s="402">
        <f>C39+SUM(D40:D41)</f>
        <v>0</v>
      </c>
      <c r="D42" s="402">
        <f aca="true" t="shared" si="3" ref="D42:O42">D39+SUM(E40:E41)</f>
        <v>0</v>
      </c>
      <c r="E42" s="402">
        <f t="shared" si="3"/>
        <v>0</v>
      </c>
      <c r="F42" s="402">
        <f t="shared" si="3"/>
        <v>0</v>
      </c>
      <c r="G42" s="402">
        <f t="shared" si="3"/>
        <v>0</v>
      </c>
      <c r="H42" s="402">
        <f t="shared" si="3"/>
        <v>0</v>
      </c>
      <c r="I42" s="402">
        <f t="shared" si="3"/>
        <v>0</v>
      </c>
      <c r="J42" s="402">
        <f t="shared" si="3"/>
        <v>0</v>
      </c>
      <c r="K42" s="402">
        <f t="shared" si="3"/>
        <v>0</v>
      </c>
      <c r="L42" s="402">
        <f t="shared" si="3"/>
        <v>0</v>
      </c>
      <c r="M42" s="402">
        <f t="shared" si="3"/>
        <v>0</v>
      </c>
      <c r="N42" s="402">
        <f t="shared" si="3"/>
        <v>0</v>
      </c>
      <c r="O42" s="402">
        <f t="shared" si="3"/>
        <v>0</v>
      </c>
      <c r="P42" s="20">
        <f t="shared" si="2"/>
        <v>0</v>
      </c>
    </row>
    <row r="43" spans="1:16" ht="24" customHeight="1">
      <c r="A43" s="376" t="s">
        <v>488</v>
      </c>
      <c r="B43" s="191"/>
      <c r="C43" s="193">
        <f aca="true" t="shared" si="4" ref="C43:P43">(C9-C42)</f>
        <v>0</v>
      </c>
      <c r="D43" s="193">
        <f t="shared" si="4"/>
        <v>0</v>
      </c>
      <c r="E43" s="193">
        <f t="shared" si="4"/>
        <v>0</v>
      </c>
      <c r="F43" s="193">
        <f t="shared" si="4"/>
        <v>0</v>
      </c>
      <c r="G43" s="193">
        <f t="shared" si="4"/>
        <v>0</v>
      </c>
      <c r="H43" s="193">
        <f t="shared" si="4"/>
        <v>0</v>
      </c>
      <c r="I43" s="193">
        <f t="shared" si="4"/>
        <v>0</v>
      </c>
      <c r="J43" s="193">
        <f t="shared" si="4"/>
        <v>0</v>
      </c>
      <c r="K43" s="193">
        <f t="shared" si="4"/>
        <v>0</v>
      </c>
      <c r="L43" s="193">
        <f t="shared" si="4"/>
        <v>0</v>
      </c>
      <c r="M43" s="193">
        <f t="shared" si="4"/>
        <v>0</v>
      </c>
      <c r="N43" s="193">
        <f t="shared" si="4"/>
        <v>0</v>
      </c>
      <c r="O43" s="193">
        <f t="shared" si="4"/>
        <v>0</v>
      </c>
      <c r="P43" s="193">
        <f t="shared" si="4"/>
        <v>0</v>
      </c>
    </row>
    <row r="44" spans="3:4" ht="24" customHeight="1">
      <c r="C44" s="192"/>
      <c r="D44" s="387"/>
    </row>
    <row r="45" spans="1:6" s="184" customFormat="1" ht="12.75">
      <c r="A45" s="194"/>
      <c r="B45" s="191"/>
      <c r="C45" s="192"/>
      <c r="D45" s="197"/>
      <c r="F45" s="173"/>
    </row>
  </sheetData>
  <sheetProtection/>
  <printOptions/>
  <pageMargins left="0.4724409448818898" right="0.31496062992125984" top="0.9055118110236221" bottom="0.8267716535433072" header="0.3937007874015748" footer="0.35433070866141736"/>
  <pageSetup fitToHeight="4" horizontalDpi="600" verticalDpi="600" orientation="portrait" paperSize="9" scale="65" r:id="rId1"/>
  <headerFooter alignWithMargins="0">
    <oddFooter>&amp;L&amp;"Charcoal,Italic"&amp;8&amp;F-Budget Summary-&amp;D&amp;R&amp;"Charcoal,Italic"&amp;8Page &amp;P/&amp;N</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moneypenny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Parr</dc:creator>
  <cp:keywords/>
  <dc:description/>
  <cp:lastModifiedBy>lynnep</cp:lastModifiedBy>
  <cp:lastPrinted>2009-08-11T02:36:46Z</cp:lastPrinted>
  <dcterms:created xsi:type="dcterms:W3CDTF">2002-10-17T02:30:16Z</dcterms:created>
  <dcterms:modified xsi:type="dcterms:W3CDTF">2013-06-11T02:49:28Z</dcterms:modified>
  <cp:category/>
  <cp:version/>
  <cp:contentType/>
  <cp:contentStatus/>
</cp:coreProperties>
</file>