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<sst xmlns="http://schemas.openxmlformats.org/spreadsheetml/2006/main" count="65" uniqueCount="54">
  <si>
    <t>Total Costs to Date</t>
  </si>
  <si>
    <t>Estimated Final Costs</t>
  </si>
  <si>
    <t>Variance</t>
  </si>
  <si>
    <t>A</t>
  </si>
  <si>
    <t>B</t>
  </si>
  <si>
    <t>A + B = C</t>
  </si>
  <si>
    <t>D</t>
  </si>
  <si>
    <t>C + D = E</t>
  </si>
  <si>
    <t>F</t>
  </si>
  <si>
    <t>F - E = G</t>
  </si>
  <si>
    <t>ABOVE THE LINE:</t>
  </si>
  <si>
    <t xml:space="preserve"> </t>
  </si>
  <si>
    <t>Producer</t>
  </si>
  <si>
    <t>Director</t>
  </si>
  <si>
    <t>Above The Line  SUB TOTAL</t>
  </si>
  <si>
    <t>BELOW THE LINE:</t>
  </si>
  <si>
    <t>Production</t>
  </si>
  <si>
    <t>Production Manager</t>
  </si>
  <si>
    <t>Production Assistant</t>
  </si>
  <si>
    <t>Camera Crew &amp; Equipment</t>
  </si>
  <si>
    <t>Sound Recordist &amp; Equipment</t>
  </si>
  <si>
    <t>Lighting Crew &amp; Equipment</t>
  </si>
  <si>
    <t>Wardrobe/Makeup</t>
  </si>
  <si>
    <t>Studio/Locations</t>
  </si>
  <si>
    <t>Accommodation/Per Diems</t>
  </si>
  <si>
    <t>Travel</t>
  </si>
  <si>
    <t xml:space="preserve">Production SUB TOTAL                </t>
  </si>
  <si>
    <t>Post Production</t>
  </si>
  <si>
    <t>Music Copyright</t>
  </si>
  <si>
    <t>Archival/Copyright</t>
  </si>
  <si>
    <t>Tapestock</t>
  </si>
  <si>
    <t>Picture Post Production</t>
  </si>
  <si>
    <t>Audio Post Production</t>
  </si>
  <si>
    <t>Titles/Graphics</t>
  </si>
  <si>
    <t xml:space="preserve">Post Production SUB TOTAL                </t>
  </si>
  <si>
    <t>Marketing &amp; Admin</t>
  </si>
  <si>
    <t>Office Rental</t>
  </si>
  <si>
    <t>Office Expenses</t>
  </si>
  <si>
    <t>Insurance/Finance/Legal</t>
  </si>
  <si>
    <t xml:space="preserve">Marketing &amp; Admin SUB TOTAL                </t>
  </si>
  <si>
    <t>TOTAL Above &amp; Below the Line</t>
  </si>
  <si>
    <t>Contingency (up to 10% BTL)</t>
  </si>
  <si>
    <t>Production Company Overhead (PCO) (up to 10% BTL)</t>
  </si>
  <si>
    <t>Writers/Research</t>
  </si>
  <si>
    <t>Presenter</t>
  </si>
  <si>
    <t>Consultant (Te Reo Māori)</t>
  </si>
  <si>
    <t>Actual Costs Paid to Date</t>
  </si>
  <si>
    <t xml:space="preserve">Estimated Costs to Complete </t>
  </si>
  <si>
    <t>Approved Budget</t>
  </si>
  <si>
    <t>TOTAL COSTS</t>
  </si>
  <si>
    <t>Below The Line  SUB TOTAL</t>
  </si>
  <si>
    <t>OutstandingAccurals to Date</t>
  </si>
  <si>
    <t>Expenses by Category</t>
  </si>
  <si>
    <t>Name of the Production, CTP #, Date &amp; Milestone (eg. Unsung  CTP 111  14/5/10, Milestone 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</si>
</sst>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4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2" fillId="0" borderId="17" xfId="0" applyNumberFormat="1" applyFont="1" applyBorder="1" applyAlignment="1">
      <alignment horizontal="left" wrapText="1"/>
    </xf>
    <xf numFmtId="164" fontId="2" fillId="0" borderId="18" xfId="0" applyNumberFormat="1" applyFont="1" applyBorder="1" applyAlignment="1">
      <alignment horizontal="left" wrapText="1"/>
    </xf>
    <xf numFmtId="0" fontId="5" fillId="0" borderId="19" xfId="0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left" wrapText="1"/>
    </xf>
    <xf numFmtId="164" fontId="5" fillId="0" borderId="20" xfId="0" applyNumberFormat="1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wrapText="1"/>
    </xf>
    <xf numFmtId="164" fontId="5" fillId="0" borderId="21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6" fontId="4" fillId="0" borderId="22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6" fontId="4" fillId="0" borderId="28" xfId="0" applyNumberFormat="1" applyFont="1" applyBorder="1" applyAlignment="1">
      <alignment/>
    </xf>
    <xf numFmtId="6" fontId="4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customWidth="1"/>
    <col min="2" max="8" width="9.7109375" style="0" customWidth="1"/>
  </cols>
  <sheetData>
    <row r="1" spans="1:8" ht="13.5" thickBot="1">
      <c r="A1" s="42" t="s">
        <v>53</v>
      </c>
      <c r="B1" s="42"/>
      <c r="C1" s="42"/>
      <c r="D1" s="42"/>
      <c r="E1" s="42"/>
      <c r="F1" s="42"/>
      <c r="G1" s="42"/>
      <c r="H1" s="42"/>
    </row>
    <row r="2" spans="1:8" ht="39.75" customHeight="1" thickBot="1">
      <c r="A2" s="1" t="s">
        <v>52</v>
      </c>
      <c r="B2" s="2" t="s">
        <v>46</v>
      </c>
      <c r="C2" s="3" t="s">
        <v>51</v>
      </c>
      <c r="D2" s="3" t="s">
        <v>0</v>
      </c>
      <c r="E2" s="3" t="s">
        <v>47</v>
      </c>
      <c r="F2" s="3" t="s">
        <v>1</v>
      </c>
      <c r="G2" s="3" t="s">
        <v>48</v>
      </c>
      <c r="H2" s="4" t="s">
        <v>2</v>
      </c>
    </row>
    <row r="3" spans="1:8" ht="15" customHeight="1">
      <c r="A3" s="5"/>
      <c r="B3" s="30" t="s">
        <v>3</v>
      </c>
      <c r="C3" s="31" t="s">
        <v>4</v>
      </c>
      <c r="D3" s="32" t="s">
        <v>5</v>
      </c>
      <c r="E3" s="32" t="s">
        <v>6</v>
      </c>
      <c r="F3" s="32" t="s">
        <v>7</v>
      </c>
      <c r="G3" s="31" t="s">
        <v>8</v>
      </c>
      <c r="H3" s="33" t="s">
        <v>9</v>
      </c>
    </row>
    <row r="4" spans="1:8" ht="15" customHeight="1">
      <c r="A4" s="6" t="s">
        <v>10</v>
      </c>
      <c r="B4" s="7"/>
      <c r="C4" s="8"/>
      <c r="D4" s="8"/>
      <c r="E4" s="8"/>
      <c r="F4" s="8"/>
      <c r="G4" s="8"/>
      <c r="H4" s="9"/>
    </row>
    <row r="5" spans="1:8" ht="12.75">
      <c r="A5" s="10" t="s">
        <v>12</v>
      </c>
      <c r="B5" s="11">
        <v>10000</v>
      </c>
      <c r="C5" s="12">
        <v>2000</v>
      </c>
      <c r="D5" s="12">
        <f>SUM(B5+C5)</f>
        <v>12000</v>
      </c>
      <c r="E5" s="12">
        <v>8000</v>
      </c>
      <c r="F5" s="12">
        <f>SUM(E5+D5)</f>
        <v>20000</v>
      </c>
      <c r="G5" s="12">
        <v>20000</v>
      </c>
      <c r="H5" s="24">
        <f>SUM(G5-F5)</f>
        <v>0</v>
      </c>
    </row>
    <row r="6" spans="1:8" ht="12.75">
      <c r="A6" s="10" t="s">
        <v>13</v>
      </c>
      <c r="B6" s="11">
        <v>25000</v>
      </c>
      <c r="C6" s="12">
        <v>0</v>
      </c>
      <c r="D6" s="12">
        <f>SUM(B6+C6)</f>
        <v>25000</v>
      </c>
      <c r="E6" s="12">
        <v>5000</v>
      </c>
      <c r="F6" s="12">
        <f>SUM(D6:E6)</f>
        <v>30000</v>
      </c>
      <c r="G6" s="12">
        <v>30000</v>
      </c>
      <c r="H6" s="24">
        <f>SUM(G6-F6)</f>
        <v>0</v>
      </c>
    </row>
    <row r="7" spans="1:8" ht="12.75">
      <c r="A7" s="10" t="s">
        <v>45</v>
      </c>
      <c r="B7" s="11">
        <v>4000</v>
      </c>
      <c r="C7" s="12">
        <v>1000</v>
      </c>
      <c r="D7" s="12">
        <f>SUM(B7:C7)</f>
        <v>5000</v>
      </c>
      <c r="E7" s="12">
        <v>1000</v>
      </c>
      <c r="F7" s="12">
        <f>SUM(D7:E7)</f>
        <v>6000</v>
      </c>
      <c r="G7" s="12">
        <v>6000</v>
      </c>
      <c r="H7" s="24">
        <f>SUM(G7-F7)</f>
        <v>0</v>
      </c>
    </row>
    <row r="8" spans="1:8" ht="12.75">
      <c r="A8" s="10" t="s">
        <v>43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24">
        <f>SUM(G8-F8)</f>
        <v>0</v>
      </c>
    </row>
    <row r="9" spans="1:8" ht="12.75">
      <c r="A9" s="10" t="s">
        <v>44</v>
      </c>
      <c r="B9" s="11">
        <v>10000</v>
      </c>
      <c r="C9" s="12">
        <v>2000</v>
      </c>
      <c r="D9" s="12">
        <f>SUM(B9+C9)</f>
        <v>12000</v>
      </c>
      <c r="E9" s="12">
        <v>0</v>
      </c>
      <c r="F9" s="12">
        <f>SUM(E9+D9)</f>
        <v>12000</v>
      </c>
      <c r="G9" s="12">
        <v>12000</v>
      </c>
      <c r="H9" s="24">
        <f>SUM(G9-F9)</f>
        <v>0</v>
      </c>
    </row>
    <row r="10" spans="1:8" ht="12.75" customHeight="1">
      <c r="A10" s="10"/>
      <c r="B10" s="11"/>
      <c r="C10" s="12"/>
      <c r="D10" s="12"/>
      <c r="E10" s="12"/>
      <c r="F10" s="12"/>
      <c r="G10" s="12"/>
      <c r="H10" s="24"/>
    </row>
    <row r="11" spans="1:8" ht="12.75" customHeight="1">
      <c r="A11" s="13" t="s">
        <v>14</v>
      </c>
      <c r="B11" s="14">
        <f>SUM(B5:B9)</f>
        <v>49000</v>
      </c>
      <c r="C11" s="15">
        <f>SUM(C5:C10)</f>
        <v>5000</v>
      </c>
      <c r="D11" s="15">
        <f>SUM(B11+C11)</f>
        <v>54000</v>
      </c>
      <c r="E11" s="15">
        <f>SUM(E5:E9)</f>
        <v>14000</v>
      </c>
      <c r="F11" s="15">
        <f>SUM(E11+D11)</f>
        <v>68000</v>
      </c>
      <c r="G11" s="15">
        <f>SUM(G5:G10)</f>
        <v>68000</v>
      </c>
      <c r="H11" s="24">
        <f aca="true" t="shared" si="0" ref="H11:H52">SUM(G11-F11)</f>
        <v>0</v>
      </c>
    </row>
    <row r="12" spans="1:8" ht="12.75">
      <c r="A12" s="16"/>
      <c r="B12" s="17"/>
      <c r="C12" s="12"/>
      <c r="D12" s="12"/>
      <c r="E12" s="12"/>
      <c r="F12" s="12"/>
      <c r="G12" s="12"/>
      <c r="H12" s="24"/>
    </row>
    <row r="13" spans="1:8" ht="12.75">
      <c r="A13" s="18" t="s">
        <v>15</v>
      </c>
      <c r="B13" s="19"/>
      <c r="C13" s="12"/>
      <c r="D13" s="12"/>
      <c r="E13" s="12"/>
      <c r="F13" s="12"/>
      <c r="G13" s="12"/>
      <c r="H13" s="24"/>
    </row>
    <row r="14" spans="1:8" ht="12.75">
      <c r="A14" s="16" t="s">
        <v>16</v>
      </c>
      <c r="B14" s="17"/>
      <c r="C14" s="12"/>
      <c r="D14" s="12"/>
      <c r="E14" s="12"/>
      <c r="F14" s="12"/>
      <c r="G14" s="12"/>
      <c r="H14" s="24"/>
    </row>
    <row r="15" spans="1:8" ht="12.75">
      <c r="A15" s="10" t="s">
        <v>17</v>
      </c>
      <c r="B15" s="11">
        <v>15000</v>
      </c>
      <c r="C15" s="12">
        <v>1500</v>
      </c>
      <c r="D15" s="12">
        <f aca="true" t="shared" si="1" ref="D15:D24">SUM(B15+C15)</f>
        <v>16500</v>
      </c>
      <c r="E15" s="12">
        <v>3000</v>
      </c>
      <c r="F15" s="12">
        <f aca="true" t="shared" si="2" ref="F15:F24">SUM(E15+D15)</f>
        <v>19500</v>
      </c>
      <c r="G15" s="12">
        <v>18000</v>
      </c>
      <c r="H15" s="24">
        <f t="shared" si="0"/>
        <v>-1500</v>
      </c>
    </row>
    <row r="16" spans="1:8" ht="12.75">
      <c r="A16" s="10" t="s">
        <v>18</v>
      </c>
      <c r="B16" s="11">
        <v>12000</v>
      </c>
      <c r="C16" s="12">
        <v>0</v>
      </c>
      <c r="D16" s="12">
        <f t="shared" si="1"/>
        <v>12000</v>
      </c>
      <c r="E16" s="12">
        <v>0</v>
      </c>
      <c r="F16" s="12">
        <f t="shared" si="2"/>
        <v>12000</v>
      </c>
      <c r="G16" s="12">
        <v>12000</v>
      </c>
      <c r="H16" s="24">
        <f t="shared" si="0"/>
        <v>0</v>
      </c>
    </row>
    <row r="17" spans="1:8" ht="12.75">
      <c r="A17" s="10" t="s">
        <v>19</v>
      </c>
      <c r="B17" s="11">
        <v>28000</v>
      </c>
      <c r="C17" s="12">
        <v>4000</v>
      </c>
      <c r="D17" s="12">
        <f t="shared" si="1"/>
        <v>32000</v>
      </c>
      <c r="E17" s="12">
        <v>0</v>
      </c>
      <c r="F17" s="12">
        <f t="shared" si="2"/>
        <v>32000</v>
      </c>
      <c r="G17" s="12">
        <v>30000</v>
      </c>
      <c r="H17" s="24">
        <f t="shared" si="0"/>
        <v>-2000</v>
      </c>
    </row>
    <row r="18" spans="1:8" ht="12.75">
      <c r="A18" s="10" t="s">
        <v>20</v>
      </c>
      <c r="B18" s="11">
        <v>8000</v>
      </c>
      <c r="C18" s="12">
        <v>0</v>
      </c>
      <c r="D18" s="12">
        <f t="shared" si="1"/>
        <v>8000</v>
      </c>
      <c r="E18" s="12">
        <v>0</v>
      </c>
      <c r="F18" s="12">
        <f t="shared" si="2"/>
        <v>8000</v>
      </c>
      <c r="G18" s="12">
        <v>8000</v>
      </c>
      <c r="H18" s="24">
        <f t="shared" si="0"/>
        <v>0</v>
      </c>
    </row>
    <row r="19" spans="1:8" ht="12.75">
      <c r="A19" s="10" t="s">
        <v>21</v>
      </c>
      <c r="B19" s="11">
        <v>1800</v>
      </c>
      <c r="C19" s="12">
        <v>0</v>
      </c>
      <c r="D19" s="12">
        <f t="shared" si="1"/>
        <v>1800</v>
      </c>
      <c r="E19" s="12">
        <v>0</v>
      </c>
      <c r="F19" s="12">
        <f>SUM(E19+D19)</f>
        <v>1800</v>
      </c>
      <c r="G19" s="12">
        <v>2000</v>
      </c>
      <c r="H19" s="24">
        <f t="shared" si="0"/>
        <v>200</v>
      </c>
    </row>
    <row r="20" spans="1:8" ht="12.75">
      <c r="A20" s="10" t="s">
        <v>22</v>
      </c>
      <c r="B20" s="11">
        <v>6000</v>
      </c>
      <c r="C20" s="12">
        <v>0</v>
      </c>
      <c r="D20" s="12">
        <f t="shared" si="1"/>
        <v>6000</v>
      </c>
      <c r="E20" s="12">
        <v>0</v>
      </c>
      <c r="F20" s="12">
        <f t="shared" si="2"/>
        <v>6000</v>
      </c>
      <c r="G20" s="12">
        <v>5000</v>
      </c>
      <c r="H20" s="24">
        <f t="shared" si="0"/>
        <v>-1000</v>
      </c>
    </row>
    <row r="21" spans="1:8" ht="12.75">
      <c r="A21" s="10" t="s">
        <v>23</v>
      </c>
      <c r="B21" s="11">
        <v>40000</v>
      </c>
      <c r="C21" s="12">
        <v>5000</v>
      </c>
      <c r="D21" s="12">
        <f t="shared" si="1"/>
        <v>45000</v>
      </c>
      <c r="E21" s="12">
        <v>0</v>
      </c>
      <c r="F21" s="12">
        <f t="shared" si="2"/>
        <v>45000</v>
      </c>
      <c r="G21" s="12">
        <v>50000</v>
      </c>
      <c r="H21" s="24">
        <f t="shared" si="0"/>
        <v>5000</v>
      </c>
    </row>
    <row r="22" spans="1:8" ht="12.75">
      <c r="A22" s="10" t="s">
        <v>24</v>
      </c>
      <c r="B22" s="11">
        <v>9600</v>
      </c>
      <c r="C22" s="12">
        <v>1400</v>
      </c>
      <c r="D22" s="12">
        <f t="shared" si="1"/>
        <v>11000</v>
      </c>
      <c r="E22" s="12">
        <v>0</v>
      </c>
      <c r="F22" s="12">
        <f t="shared" si="2"/>
        <v>11000</v>
      </c>
      <c r="G22" s="12">
        <v>12000</v>
      </c>
      <c r="H22" s="24">
        <f t="shared" si="0"/>
        <v>1000</v>
      </c>
    </row>
    <row r="23" spans="1:8" ht="12.75">
      <c r="A23" s="10" t="s">
        <v>25</v>
      </c>
      <c r="B23" s="11">
        <v>3000</v>
      </c>
      <c r="C23" s="12">
        <v>500</v>
      </c>
      <c r="D23" s="12">
        <f t="shared" si="1"/>
        <v>3500</v>
      </c>
      <c r="E23" s="12">
        <v>1000</v>
      </c>
      <c r="F23" s="12">
        <f t="shared" si="2"/>
        <v>4500</v>
      </c>
      <c r="G23" s="12">
        <v>3600</v>
      </c>
      <c r="H23" s="24">
        <f t="shared" si="0"/>
        <v>-900</v>
      </c>
    </row>
    <row r="24" spans="1:8" ht="12.75">
      <c r="A24" s="10" t="s">
        <v>22</v>
      </c>
      <c r="B24" s="11">
        <v>6500</v>
      </c>
      <c r="C24" s="12">
        <v>0</v>
      </c>
      <c r="D24" s="12">
        <f t="shared" si="1"/>
        <v>6500</v>
      </c>
      <c r="E24" s="12">
        <v>0</v>
      </c>
      <c r="F24" s="12">
        <f t="shared" si="2"/>
        <v>6500</v>
      </c>
      <c r="G24" s="12">
        <v>6500</v>
      </c>
      <c r="H24" s="24">
        <f t="shared" si="0"/>
        <v>0</v>
      </c>
    </row>
    <row r="25" spans="1:8" ht="12.75">
      <c r="A25" s="10"/>
      <c r="B25" s="11"/>
      <c r="C25" s="12"/>
      <c r="D25" s="12"/>
      <c r="E25" s="12"/>
      <c r="F25" s="12"/>
      <c r="G25" s="12"/>
      <c r="H25" s="24"/>
    </row>
    <row r="26" spans="1:8" ht="12.75" customHeight="1">
      <c r="A26" s="13" t="s">
        <v>26</v>
      </c>
      <c r="B26" s="14">
        <f>SUM(B15:B24)</f>
        <v>129900</v>
      </c>
      <c r="C26" s="12">
        <f>SUM(C15:C24)</f>
        <v>12400</v>
      </c>
      <c r="D26" s="12">
        <f>SUM(B26+C26)</f>
        <v>142300</v>
      </c>
      <c r="E26" s="12">
        <f>SUM(E15:E24)</f>
        <v>4000</v>
      </c>
      <c r="F26" s="12">
        <f>SUM(F15:F24)</f>
        <v>146300</v>
      </c>
      <c r="G26" s="12">
        <f>SUM(G15:G24)</f>
        <v>147100</v>
      </c>
      <c r="H26" s="24">
        <f t="shared" si="0"/>
        <v>800</v>
      </c>
    </row>
    <row r="27" spans="1:8" ht="12.75">
      <c r="A27" s="10"/>
      <c r="B27" s="11"/>
      <c r="C27" s="12"/>
      <c r="D27" s="12"/>
      <c r="E27" s="12"/>
      <c r="F27" s="12"/>
      <c r="G27" s="12"/>
      <c r="H27" s="24"/>
    </row>
    <row r="28" spans="1:8" ht="12.75">
      <c r="A28" s="16" t="s">
        <v>27</v>
      </c>
      <c r="B28" s="17"/>
      <c r="C28" s="12"/>
      <c r="D28" s="12"/>
      <c r="E28" s="12"/>
      <c r="F28" s="12"/>
      <c r="G28" s="12"/>
      <c r="H28" s="24"/>
    </row>
    <row r="29" spans="1:8" ht="12.75">
      <c r="A29" s="10" t="s">
        <v>28</v>
      </c>
      <c r="B29" s="11">
        <v>3500</v>
      </c>
      <c r="C29" s="12">
        <v>2500</v>
      </c>
      <c r="D29" s="12">
        <f aca="true" t="shared" si="3" ref="D29:D34">SUM(B29+C29)</f>
        <v>6000</v>
      </c>
      <c r="E29" s="12">
        <v>0</v>
      </c>
      <c r="F29" s="12">
        <f>SUM(E29+D29)</f>
        <v>6000</v>
      </c>
      <c r="G29" s="12">
        <v>6500</v>
      </c>
      <c r="H29" s="24">
        <f t="shared" si="0"/>
        <v>500</v>
      </c>
    </row>
    <row r="30" spans="1:8" ht="12.75">
      <c r="A30" s="10" t="s">
        <v>29</v>
      </c>
      <c r="B30" s="11">
        <v>6000</v>
      </c>
      <c r="C30" s="12">
        <v>0</v>
      </c>
      <c r="D30" s="12">
        <f t="shared" si="3"/>
        <v>6000</v>
      </c>
      <c r="E30" s="12">
        <v>0</v>
      </c>
      <c r="F30" s="12">
        <f>SUM(D30+E30)</f>
        <v>6000</v>
      </c>
      <c r="G30" s="12">
        <v>5000</v>
      </c>
      <c r="H30" s="24">
        <f t="shared" si="0"/>
        <v>-1000</v>
      </c>
    </row>
    <row r="31" spans="1:8" ht="12.75">
      <c r="A31" s="10" t="s">
        <v>30</v>
      </c>
      <c r="B31" s="11">
        <v>4000</v>
      </c>
      <c r="C31" s="12">
        <v>500</v>
      </c>
      <c r="D31" s="12">
        <f t="shared" si="3"/>
        <v>4500</v>
      </c>
      <c r="E31" s="12">
        <v>0</v>
      </c>
      <c r="F31" s="12">
        <f>SUM(E31+D31)</f>
        <v>4500</v>
      </c>
      <c r="G31" s="12">
        <v>4500</v>
      </c>
      <c r="H31" s="24">
        <f t="shared" si="0"/>
        <v>0</v>
      </c>
    </row>
    <row r="32" spans="1:8" ht="12.75">
      <c r="A32" s="10" t="s">
        <v>31</v>
      </c>
      <c r="B32" s="11">
        <v>50000</v>
      </c>
      <c r="C32" s="12">
        <v>20000</v>
      </c>
      <c r="D32" s="12">
        <f t="shared" si="3"/>
        <v>70000</v>
      </c>
      <c r="E32" s="12">
        <v>12300</v>
      </c>
      <c r="F32" s="12">
        <f>SUM(E32+D32)</f>
        <v>82300</v>
      </c>
      <c r="G32" s="12">
        <v>80000</v>
      </c>
      <c r="H32" s="24">
        <f t="shared" si="0"/>
        <v>-2300</v>
      </c>
    </row>
    <row r="33" spans="1:8" ht="12.75">
      <c r="A33" s="10" t="s">
        <v>32</v>
      </c>
      <c r="B33" s="11">
        <v>15000</v>
      </c>
      <c r="C33" s="12">
        <v>5000</v>
      </c>
      <c r="D33" s="12">
        <f t="shared" si="3"/>
        <v>20000</v>
      </c>
      <c r="E33" s="12">
        <v>3000</v>
      </c>
      <c r="F33" s="12">
        <f>SUM(E33+D33)</f>
        <v>23000</v>
      </c>
      <c r="G33" s="12">
        <v>25000</v>
      </c>
      <c r="H33" s="24">
        <f t="shared" si="0"/>
        <v>2000</v>
      </c>
    </row>
    <row r="34" spans="1:8" ht="12.75">
      <c r="A34" s="10" t="s">
        <v>33</v>
      </c>
      <c r="B34" s="11">
        <v>5000</v>
      </c>
      <c r="C34" s="12">
        <v>3000</v>
      </c>
      <c r="D34" s="12">
        <f t="shared" si="3"/>
        <v>8000</v>
      </c>
      <c r="E34" s="12">
        <v>2000</v>
      </c>
      <c r="F34" s="12">
        <f>SUM(E34+D34)</f>
        <v>10000</v>
      </c>
      <c r="G34" s="12">
        <v>10000</v>
      </c>
      <c r="H34" s="24">
        <f t="shared" si="0"/>
        <v>0</v>
      </c>
    </row>
    <row r="35" spans="1:8" ht="12.75">
      <c r="A35" s="10" t="s">
        <v>11</v>
      </c>
      <c r="B35" s="11"/>
      <c r="C35" s="12" t="s">
        <v>11</v>
      </c>
      <c r="D35" s="12"/>
      <c r="E35" s="12" t="s">
        <v>11</v>
      </c>
      <c r="F35" s="12" t="s">
        <v>11</v>
      </c>
      <c r="G35" s="12" t="s">
        <v>11</v>
      </c>
      <c r="H35" s="24"/>
    </row>
    <row r="36" spans="1:8" ht="12.75" customHeight="1">
      <c r="A36" s="13" t="s">
        <v>34</v>
      </c>
      <c r="B36" s="14">
        <f>SUM(B29:B34)</f>
        <v>83500</v>
      </c>
      <c r="C36" s="12">
        <f>SUM(C29:C34)</f>
        <v>31000</v>
      </c>
      <c r="D36" s="12">
        <f>SUM(B36+C36)</f>
        <v>114500</v>
      </c>
      <c r="E36" s="12">
        <f>SUM(E32:E34)</f>
        <v>17300</v>
      </c>
      <c r="F36" s="12">
        <f>SUM(E36+D36)</f>
        <v>131800</v>
      </c>
      <c r="G36" s="12">
        <f>SUM(G29:G34)</f>
        <v>131000</v>
      </c>
      <c r="H36" s="24">
        <f t="shared" si="0"/>
        <v>-800</v>
      </c>
    </row>
    <row r="37" spans="1:8" ht="12.75">
      <c r="A37" s="10"/>
      <c r="B37" s="11"/>
      <c r="C37" s="12"/>
      <c r="D37" s="12"/>
      <c r="E37" s="12"/>
      <c r="F37" s="12"/>
      <c r="G37" s="12"/>
      <c r="H37" s="24"/>
    </row>
    <row r="38" spans="1:8" ht="12.75">
      <c r="A38" s="16" t="s">
        <v>35</v>
      </c>
      <c r="B38" s="17"/>
      <c r="C38" s="12"/>
      <c r="D38" s="12"/>
      <c r="E38" s="12"/>
      <c r="F38" s="12"/>
      <c r="G38" s="12"/>
      <c r="H38" s="24"/>
    </row>
    <row r="39" spans="1:8" ht="12.75">
      <c r="A39" s="10" t="s">
        <v>36</v>
      </c>
      <c r="B39" s="11">
        <v>9000</v>
      </c>
      <c r="C39" s="12">
        <v>1000</v>
      </c>
      <c r="D39" s="12">
        <f>SUM(B39:C39)</f>
        <v>10000</v>
      </c>
      <c r="E39" s="12">
        <v>2000</v>
      </c>
      <c r="F39" s="12">
        <f>SUM(D39:E39)</f>
        <v>12000</v>
      </c>
      <c r="G39" s="12">
        <v>12000</v>
      </c>
      <c r="H39" s="24">
        <f t="shared" si="0"/>
        <v>0</v>
      </c>
    </row>
    <row r="40" spans="1:8" ht="12.75">
      <c r="A40" s="10" t="s">
        <v>37</v>
      </c>
      <c r="B40" s="11">
        <v>4000</v>
      </c>
      <c r="C40" s="12">
        <v>750</v>
      </c>
      <c r="D40" s="12">
        <f>SUM(B40:C40)</f>
        <v>4750</v>
      </c>
      <c r="E40" s="12">
        <v>250</v>
      </c>
      <c r="F40" s="12">
        <f>SUM(D40:E40)</f>
        <v>5000</v>
      </c>
      <c r="G40" s="12">
        <v>5000</v>
      </c>
      <c r="H40" s="24">
        <f t="shared" si="0"/>
        <v>0</v>
      </c>
    </row>
    <row r="41" spans="1:8" ht="12.75">
      <c r="A41" s="38" t="s">
        <v>38</v>
      </c>
      <c r="B41" s="11">
        <v>2100</v>
      </c>
      <c r="C41" s="12">
        <v>900</v>
      </c>
      <c r="D41" s="12">
        <f>SUM(B41:C41)</f>
        <v>3000</v>
      </c>
      <c r="E41" s="12">
        <v>0</v>
      </c>
      <c r="F41" s="12">
        <f>SUM(E41+D41)</f>
        <v>3000</v>
      </c>
      <c r="G41" s="12">
        <v>3000</v>
      </c>
      <c r="H41" s="24">
        <f t="shared" si="0"/>
        <v>0</v>
      </c>
    </row>
    <row r="42" spans="1:8" ht="12.75">
      <c r="A42" s="38" t="s">
        <v>11</v>
      </c>
      <c r="B42" s="11"/>
      <c r="C42" s="12" t="s">
        <v>11</v>
      </c>
      <c r="D42" s="12"/>
      <c r="E42" s="12" t="s">
        <v>11</v>
      </c>
      <c r="F42" s="12" t="s">
        <v>11</v>
      </c>
      <c r="G42" s="12" t="s">
        <v>11</v>
      </c>
      <c r="H42" s="24"/>
    </row>
    <row r="43" spans="1:8" ht="12.75">
      <c r="A43" s="39" t="s">
        <v>39</v>
      </c>
      <c r="B43" s="11">
        <f aca="true" t="shared" si="4" ref="B43:G43">SUM(B39:B41)</f>
        <v>15100</v>
      </c>
      <c r="C43" s="11">
        <f t="shared" si="4"/>
        <v>2650</v>
      </c>
      <c r="D43" s="11">
        <f t="shared" si="4"/>
        <v>17750</v>
      </c>
      <c r="E43" s="11">
        <f t="shared" si="4"/>
        <v>2250</v>
      </c>
      <c r="F43" s="11">
        <f t="shared" si="4"/>
        <v>20000</v>
      </c>
      <c r="G43" s="34">
        <f t="shared" si="4"/>
        <v>20000</v>
      </c>
      <c r="H43" s="25">
        <f t="shared" si="0"/>
        <v>0</v>
      </c>
    </row>
    <row r="44" spans="1:8" ht="12.75">
      <c r="A44" s="39"/>
      <c r="B44" s="11"/>
      <c r="C44" s="11"/>
      <c r="D44" s="11"/>
      <c r="E44" s="11"/>
      <c r="F44" s="11"/>
      <c r="G44" s="34"/>
      <c r="H44" s="25"/>
    </row>
    <row r="45" spans="1:8" ht="12.75">
      <c r="A45" s="39" t="s">
        <v>50</v>
      </c>
      <c r="B45" s="11">
        <f aca="true" t="shared" si="5" ref="B45:G45">SUM(B43+B36+B26)</f>
        <v>228500</v>
      </c>
      <c r="C45" s="11">
        <f t="shared" si="5"/>
        <v>46050</v>
      </c>
      <c r="D45" s="11">
        <f t="shared" si="5"/>
        <v>274550</v>
      </c>
      <c r="E45" s="11">
        <f t="shared" si="5"/>
        <v>23550</v>
      </c>
      <c r="F45" s="11">
        <f t="shared" si="5"/>
        <v>298100</v>
      </c>
      <c r="G45" s="34">
        <f t="shared" si="5"/>
        <v>298100</v>
      </c>
      <c r="H45" s="25">
        <f>SUM(G45-F45)</f>
        <v>0</v>
      </c>
    </row>
    <row r="46" spans="1:8" ht="12.75">
      <c r="A46" s="39" t="s">
        <v>14</v>
      </c>
      <c r="B46" s="11">
        <f aca="true" t="shared" si="6" ref="B46:G46">SUM(B11)</f>
        <v>49000</v>
      </c>
      <c r="C46" s="11">
        <f t="shared" si="6"/>
        <v>5000</v>
      </c>
      <c r="D46" s="11">
        <f t="shared" si="6"/>
        <v>54000</v>
      </c>
      <c r="E46" s="11">
        <f t="shared" si="6"/>
        <v>14000</v>
      </c>
      <c r="F46" s="11">
        <f t="shared" si="6"/>
        <v>68000</v>
      </c>
      <c r="G46" s="34">
        <f t="shared" si="6"/>
        <v>68000</v>
      </c>
      <c r="H46" s="25">
        <f t="shared" si="0"/>
        <v>0</v>
      </c>
    </row>
    <row r="47" spans="1:8" ht="12.75">
      <c r="A47" s="40" t="s">
        <v>40</v>
      </c>
      <c r="B47" s="11">
        <f aca="true" t="shared" si="7" ref="B47:G47">SUM(B45:B46)</f>
        <v>277500</v>
      </c>
      <c r="C47" s="11">
        <f t="shared" si="7"/>
        <v>51050</v>
      </c>
      <c r="D47" s="11">
        <f t="shared" si="7"/>
        <v>328550</v>
      </c>
      <c r="E47" s="11">
        <f t="shared" si="7"/>
        <v>37550</v>
      </c>
      <c r="F47" s="11">
        <f t="shared" si="7"/>
        <v>366100</v>
      </c>
      <c r="G47" s="34">
        <f t="shared" si="7"/>
        <v>366100</v>
      </c>
      <c r="H47" s="25">
        <f t="shared" si="0"/>
        <v>0</v>
      </c>
    </row>
    <row r="48" spans="1:8" ht="12.75">
      <c r="A48" s="40"/>
      <c r="B48" s="11"/>
      <c r="C48" s="11"/>
      <c r="D48" s="11"/>
      <c r="E48" s="11"/>
      <c r="F48" s="11"/>
      <c r="G48" s="34"/>
      <c r="H48" s="25"/>
    </row>
    <row r="49" spans="1:8" ht="12.75">
      <c r="A49" s="20" t="s">
        <v>41</v>
      </c>
      <c r="B49" s="21">
        <v>12000</v>
      </c>
      <c r="C49" s="12">
        <v>0</v>
      </c>
      <c r="D49" s="12">
        <f>SUM(B49+C49)</f>
        <v>12000</v>
      </c>
      <c r="E49" s="12">
        <v>0</v>
      </c>
      <c r="F49" s="12">
        <f>SUM(E49+D49)</f>
        <v>12000</v>
      </c>
      <c r="G49" s="35">
        <v>12000</v>
      </c>
      <c r="H49" s="25">
        <f t="shared" si="0"/>
        <v>0</v>
      </c>
    </row>
    <row r="50" spans="1:8" ht="18.75">
      <c r="A50" s="20" t="s">
        <v>42</v>
      </c>
      <c r="B50" s="21">
        <v>0</v>
      </c>
      <c r="C50" s="12">
        <v>0</v>
      </c>
      <c r="D50" s="12">
        <f>SUM(B50:C50)</f>
        <v>0</v>
      </c>
      <c r="E50" s="12">
        <v>21900</v>
      </c>
      <c r="F50" s="12">
        <f>SUM(E50+D50)</f>
        <v>21900</v>
      </c>
      <c r="G50" s="35">
        <v>21900</v>
      </c>
      <c r="H50" s="25">
        <f t="shared" si="0"/>
        <v>0</v>
      </c>
    </row>
    <row r="51" spans="1:8" ht="13.5" thickBot="1">
      <c r="A51" s="20"/>
      <c r="B51" s="27"/>
      <c r="C51" s="28"/>
      <c r="D51" s="28"/>
      <c r="E51" s="28"/>
      <c r="F51" s="28"/>
      <c r="G51" s="29"/>
      <c r="H51" s="37"/>
    </row>
    <row r="52" spans="1:8" ht="13.5" thickBot="1">
      <c r="A52" s="41" t="s">
        <v>49</v>
      </c>
      <c r="B52" s="22">
        <f aca="true" t="shared" si="8" ref="B52:G52">SUM(B47:B50)</f>
        <v>289500</v>
      </c>
      <c r="C52" s="22">
        <f t="shared" si="8"/>
        <v>51050</v>
      </c>
      <c r="D52" s="22">
        <f t="shared" si="8"/>
        <v>340550</v>
      </c>
      <c r="E52" s="22">
        <f t="shared" si="8"/>
        <v>59450</v>
      </c>
      <c r="F52" s="22">
        <f t="shared" si="8"/>
        <v>400000</v>
      </c>
      <c r="G52" s="26">
        <f t="shared" si="8"/>
        <v>400000</v>
      </c>
      <c r="H52" s="36">
        <f t="shared" si="0"/>
        <v>0</v>
      </c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3:8" ht="12.75">
      <c r="C64" s="23"/>
      <c r="D64" s="23"/>
      <c r="E64" s="23"/>
      <c r="F64" s="23"/>
      <c r="G64" s="23"/>
      <c r="H64" s="23"/>
    </row>
  </sheetData>
  <sheetProtection/>
  <mergeCells count="1">
    <mergeCell ref="A1:H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Mangai Paho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</dc:creator>
  <cp:keywords/>
  <dc:description/>
  <cp:lastModifiedBy>lynne</cp:lastModifiedBy>
  <cp:lastPrinted>2004-08-03T02:51:49Z</cp:lastPrinted>
  <dcterms:created xsi:type="dcterms:W3CDTF">2004-08-02T23:26:57Z</dcterms:created>
  <dcterms:modified xsi:type="dcterms:W3CDTF">2010-04-26T03:30:32Z</dcterms:modified>
  <cp:category/>
  <cp:version/>
  <cp:contentType/>
  <cp:contentStatus/>
</cp:coreProperties>
</file>